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8000"/>
  </bookViews>
  <sheets>
    <sheet name="Mean lung values" sheetId="8" r:id="rId1"/>
    <sheet name="Heterogeneity" sheetId="9" r:id="rId2"/>
  </sheets>
  <calcPr calcId="162913"/>
</workbook>
</file>

<file path=xl/calcChain.xml><?xml version="1.0" encoding="utf-8"?>
<calcChain xmlns="http://schemas.openxmlformats.org/spreadsheetml/2006/main">
  <c r="BI17" i="8" l="1"/>
  <c r="BI16" i="8"/>
  <c r="BI15" i="8"/>
  <c r="BI14" i="8"/>
  <c r="BI13" i="8"/>
  <c r="BI12" i="8"/>
  <c r="BI11" i="8"/>
  <c r="BI10" i="8"/>
  <c r="BI9" i="8"/>
  <c r="BI8" i="8"/>
  <c r="BI7" i="8"/>
  <c r="BI6" i="8"/>
  <c r="BI5" i="8"/>
  <c r="BI4" i="8"/>
  <c r="BI3" i="8"/>
  <c r="BI2" i="8"/>
  <c r="AM17" i="8"/>
  <c r="AM16" i="8"/>
  <c r="AM15" i="8"/>
  <c r="AM14" i="8"/>
  <c r="AM13" i="8"/>
  <c r="AM12" i="8"/>
  <c r="AM11" i="8"/>
  <c r="AM10" i="8"/>
  <c r="AM9" i="8"/>
  <c r="AM8" i="8"/>
  <c r="AM7" i="8"/>
  <c r="AM6" i="8"/>
  <c r="AM5" i="8"/>
  <c r="AM4" i="8"/>
  <c r="AM3" i="8"/>
  <c r="AM2" i="8"/>
  <c r="AT17" i="8"/>
  <c r="AT16" i="8"/>
  <c r="AT15" i="8"/>
  <c r="AT14" i="8"/>
  <c r="AT13" i="8"/>
  <c r="AT12" i="8"/>
  <c r="AT11" i="8"/>
  <c r="AT10" i="8"/>
  <c r="AT9" i="8"/>
  <c r="AT8" i="8"/>
  <c r="AT7" i="8"/>
  <c r="AT6" i="8"/>
  <c r="AT5" i="8"/>
  <c r="AT4" i="8"/>
  <c r="AT3" i="8"/>
  <c r="AT2" i="8"/>
  <c r="AE35" i="9" l="1"/>
  <c r="AB35" i="9"/>
  <c r="Y35" i="9"/>
  <c r="V35" i="9"/>
  <c r="S35" i="9"/>
  <c r="P35" i="9"/>
  <c r="M35" i="9"/>
  <c r="J35" i="9"/>
  <c r="G35" i="9"/>
  <c r="D35" i="9"/>
  <c r="AE31" i="9"/>
  <c r="AB31" i="9"/>
  <c r="Y31" i="9"/>
  <c r="V31" i="9"/>
  <c r="S31" i="9"/>
  <c r="S30" i="9"/>
  <c r="P31" i="9"/>
  <c r="M31" i="9"/>
  <c r="J31" i="9"/>
  <c r="G31" i="9"/>
  <c r="D31" i="9"/>
  <c r="AE13" i="9"/>
  <c r="AB13" i="9"/>
  <c r="Y13" i="9"/>
  <c r="V13" i="9"/>
  <c r="S13" i="9"/>
  <c r="P13" i="9"/>
  <c r="M13" i="9"/>
  <c r="J13" i="9"/>
  <c r="G13" i="9"/>
  <c r="D13" i="9"/>
  <c r="AE34" i="9"/>
  <c r="AE33" i="9"/>
  <c r="AE32" i="9"/>
  <c r="AE30" i="9"/>
  <c r="AE29" i="9"/>
  <c r="AE28" i="9"/>
  <c r="AE27" i="9"/>
  <c r="AE26" i="9"/>
  <c r="AE25" i="9"/>
  <c r="AE24" i="9"/>
  <c r="AE23" i="9"/>
  <c r="AE22" i="9"/>
  <c r="AE21" i="9"/>
  <c r="AE20" i="9"/>
  <c r="AE19" i="9"/>
  <c r="AE18" i="9"/>
  <c r="AE17" i="9"/>
  <c r="AE16" i="9"/>
  <c r="AE15" i="9"/>
  <c r="AE14" i="9"/>
  <c r="AE12" i="9"/>
  <c r="AE11" i="9"/>
  <c r="AE10" i="9"/>
  <c r="AE9" i="9"/>
  <c r="AE8" i="9"/>
  <c r="AE7" i="9"/>
  <c r="AE6" i="9"/>
  <c r="AE5" i="9"/>
  <c r="AE4" i="9"/>
  <c r="AB34" i="9"/>
  <c r="AB33" i="9"/>
  <c r="AB32" i="9"/>
  <c r="AB30" i="9"/>
  <c r="AB29" i="9"/>
  <c r="AB28" i="9"/>
  <c r="AB27" i="9"/>
  <c r="AB26" i="9"/>
  <c r="AB25" i="9"/>
  <c r="AB24" i="9"/>
  <c r="AB23" i="9"/>
  <c r="AB22" i="9"/>
  <c r="AB21" i="9"/>
  <c r="AB20" i="9"/>
  <c r="AB19" i="9"/>
  <c r="AB18" i="9"/>
  <c r="AB17" i="9"/>
  <c r="AB16" i="9"/>
  <c r="AB15" i="9"/>
  <c r="AB14" i="9"/>
  <c r="AB12" i="9"/>
  <c r="AB11" i="9"/>
  <c r="AB10" i="9"/>
  <c r="AB9" i="9"/>
  <c r="AB8" i="9"/>
  <c r="AB7" i="9"/>
  <c r="AB6" i="9"/>
  <c r="AB5" i="9"/>
  <c r="AB4" i="9"/>
  <c r="Y34" i="9"/>
  <c r="Y33" i="9"/>
  <c r="Y32" i="9"/>
  <c r="Y30" i="9"/>
  <c r="Y29" i="9"/>
  <c r="Y28" i="9"/>
  <c r="Y27" i="9"/>
  <c r="Y26" i="9"/>
  <c r="Y25" i="9"/>
  <c r="Y24" i="9"/>
  <c r="Y23" i="9"/>
  <c r="Y22" i="9"/>
  <c r="Y21" i="9"/>
  <c r="Y20" i="9"/>
  <c r="Y19" i="9"/>
  <c r="Y18" i="9"/>
  <c r="Y17" i="9"/>
  <c r="Y16" i="9"/>
  <c r="Y15" i="9"/>
  <c r="Y14" i="9"/>
  <c r="Y12" i="9"/>
  <c r="Y11" i="9"/>
  <c r="Y10" i="9"/>
  <c r="Y9" i="9"/>
  <c r="Y8" i="9"/>
  <c r="Y7" i="9"/>
  <c r="Y6" i="9"/>
  <c r="Y5" i="9"/>
  <c r="Y4" i="9"/>
  <c r="V34" i="9"/>
  <c r="V33" i="9"/>
  <c r="V32" i="9"/>
  <c r="V30" i="9"/>
  <c r="V29" i="9"/>
  <c r="V28" i="9"/>
  <c r="V27" i="9"/>
  <c r="V26" i="9"/>
  <c r="V25" i="9"/>
  <c r="V24" i="9"/>
  <c r="V23" i="9"/>
  <c r="V22" i="9"/>
  <c r="V21" i="9"/>
  <c r="V20" i="9"/>
  <c r="V19" i="9"/>
  <c r="V18" i="9"/>
  <c r="V17" i="9"/>
  <c r="V16" i="9"/>
  <c r="V15" i="9"/>
  <c r="V14" i="9"/>
  <c r="V12" i="9"/>
  <c r="V11" i="9"/>
  <c r="V10" i="9"/>
  <c r="V9" i="9"/>
  <c r="V8" i="9"/>
  <c r="V7" i="9"/>
  <c r="V6" i="9"/>
  <c r="V5" i="9"/>
  <c r="V4" i="9"/>
  <c r="S34" i="9"/>
  <c r="S33" i="9"/>
  <c r="S32" i="9"/>
  <c r="S29" i="9"/>
  <c r="S28" i="9"/>
  <c r="S27" i="9"/>
  <c r="S26" i="9"/>
  <c r="S25" i="9"/>
  <c r="S24" i="9"/>
  <c r="S23" i="9"/>
  <c r="S22" i="9"/>
  <c r="S21" i="9"/>
  <c r="S20" i="9"/>
  <c r="S19" i="9"/>
  <c r="S18" i="9"/>
  <c r="S17" i="9"/>
  <c r="S16" i="9"/>
  <c r="S15" i="9"/>
  <c r="S14" i="9"/>
  <c r="S12" i="9"/>
  <c r="S11" i="9"/>
  <c r="S10" i="9"/>
  <c r="S9" i="9"/>
  <c r="S8" i="9"/>
  <c r="S7" i="9"/>
  <c r="S6" i="9"/>
  <c r="S5" i="9"/>
  <c r="S4" i="9"/>
  <c r="P34" i="9"/>
  <c r="P33" i="9"/>
  <c r="P32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2" i="9"/>
  <c r="P11" i="9"/>
  <c r="P10" i="9"/>
  <c r="P9" i="9"/>
  <c r="P8" i="9"/>
  <c r="P7" i="9"/>
  <c r="P6" i="9"/>
  <c r="P5" i="9"/>
  <c r="P4" i="9"/>
  <c r="M34" i="9"/>
  <c r="M33" i="9"/>
  <c r="M32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2" i="9"/>
  <c r="M11" i="9"/>
  <c r="M10" i="9"/>
  <c r="M9" i="9"/>
  <c r="M8" i="9"/>
  <c r="M7" i="9"/>
  <c r="M6" i="9"/>
  <c r="M5" i="9"/>
  <c r="M4" i="9"/>
  <c r="J34" i="9"/>
  <c r="J33" i="9"/>
  <c r="J32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2" i="9"/>
  <c r="J11" i="9"/>
  <c r="J10" i="9"/>
  <c r="J9" i="9"/>
  <c r="J8" i="9"/>
  <c r="J7" i="9"/>
  <c r="J6" i="9"/>
  <c r="J5" i="9"/>
  <c r="J4" i="9"/>
  <c r="G34" i="9"/>
  <c r="G33" i="9"/>
  <c r="G32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2" i="9"/>
  <c r="G11" i="9"/>
  <c r="G10" i="9"/>
  <c r="G9" i="9"/>
  <c r="G8" i="9"/>
  <c r="G7" i="9"/>
  <c r="G6" i="9"/>
  <c r="G5" i="9"/>
  <c r="G4" i="9"/>
  <c r="D34" i="9"/>
  <c r="D33" i="9"/>
  <c r="D32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2" i="9"/>
  <c r="D11" i="9"/>
  <c r="D10" i="9"/>
  <c r="D9" i="9"/>
  <c r="D8" i="9"/>
  <c r="D7" i="9"/>
  <c r="D6" i="9"/>
  <c r="D5" i="9"/>
  <c r="D4" i="9"/>
  <c r="AB3" i="8" l="1"/>
  <c r="AB4" i="8"/>
  <c r="AB5" i="8"/>
  <c r="AB6" i="8"/>
  <c r="AB7" i="8"/>
  <c r="AB8" i="8"/>
  <c r="AB9" i="8"/>
  <c r="AB10" i="8"/>
  <c r="AB11" i="8"/>
  <c r="AB12" i="8"/>
  <c r="AB13" i="8"/>
  <c r="AB14" i="8"/>
  <c r="AB15" i="8"/>
  <c r="AB16" i="8"/>
  <c r="AB17" i="8"/>
  <c r="AB2" i="8"/>
  <c r="Y3" i="8"/>
  <c r="Y4" i="8"/>
  <c r="Y5" i="8"/>
  <c r="Y6" i="8"/>
  <c r="Y7" i="8"/>
  <c r="Y8" i="8"/>
  <c r="Y9" i="8"/>
  <c r="Y10" i="8"/>
  <c r="Y11" i="8"/>
  <c r="Y12" i="8"/>
  <c r="Y13" i="8"/>
  <c r="Y14" i="8"/>
  <c r="Y15" i="8"/>
  <c r="Y16" i="8"/>
  <c r="Y17" i="8"/>
  <c r="Y2" i="8"/>
  <c r="AE16" i="8"/>
  <c r="AE3" i="8"/>
  <c r="AE4" i="8"/>
  <c r="AE5" i="8"/>
  <c r="AE6" i="8"/>
  <c r="AE7" i="8"/>
  <c r="AE8" i="8"/>
  <c r="AE9" i="8"/>
  <c r="AE10" i="8"/>
  <c r="AE11" i="8"/>
  <c r="AE12" i="8"/>
  <c r="AE13" i="8"/>
  <c r="AE14" i="8"/>
  <c r="AE15" i="8"/>
  <c r="AE17" i="8"/>
  <c r="AE2" i="8"/>
  <c r="CG15" i="8" l="1"/>
  <c r="CD15" i="8"/>
  <c r="BO15" i="8"/>
  <c r="BP15" i="8" s="1"/>
  <c r="BN15" i="8"/>
  <c r="BJ15" i="8"/>
  <c r="BK15" i="8" s="1"/>
  <c r="BE15" i="8"/>
  <c r="BF15" i="8" s="1"/>
  <c r="BD15" i="8"/>
  <c r="AZ15" i="8"/>
  <c r="BA15" i="8" s="1"/>
  <c r="AY15" i="8"/>
  <c r="AU15" i="8"/>
  <c r="AV15" i="8" s="1"/>
  <c r="AN15" i="8"/>
  <c r="AO15" i="8" s="1"/>
  <c r="AI15" i="8"/>
  <c r="AJ15" i="8" s="1"/>
  <c r="AH15" i="8"/>
  <c r="CG6" i="8"/>
  <c r="CD6" i="8"/>
  <c r="BO6" i="8"/>
  <c r="BP6" i="8" s="1"/>
  <c r="BN6" i="8"/>
  <c r="BJ6" i="8"/>
  <c r="BK6" i="8" s="1"/>
  <c r="BE6" i="8"/>
  <c r="BF6" i="8" s="1"/>
  <c r="BD6" i="8"/>
  <c r="AZ6" i="8"/>
  <c r="BA6" i="8" s="1"/>
  <c r="AY6" i="8"/>
  <c r="AU6" i="8"/>
  <c r="AV6" i="8" s="1"/>
  <c r="AN6" i="8"/>
  <c r="AO6" i="8" s="1"/>
  <c r="AI6" i="8"/>
  <c r="AJ6" i="8" s="1"/>
  <c r="AH6" i="8"/>
  <c r="V6" i="8"/>
  <c r="CG14" i="8"/>
  <c r="CD14" i="8"/>
  <c r="BO14" i="8"/>
  <c r="BP14" i="8" s="1"/>
  <c r="BN14" i="8"/>
  <c r="BJ14" i="8"/>
  <c r="BK14" i="8" s="1"/>
  <c r="BE14" i="8"/>
  <c r="BF14" i="8" s="1"/>
  <c r="BD14" i="8"/>
  <c r="AZ14" i="8"/>
  <c r="BA14" i="8" s="1"/>
  <c r="AY14" i="8"/>
  <c r="AU14" i="8"/>
  <c r="AV14" i="8" s="1"/>
  <c r="AN14" i="8"/>
  <c r="AO14" i="8" s="1"/>
  <c r="AI14" i="8"/>
  <c r="AJ14" i="8" s="1"/>
  <c r="AH14" i="8"/>
  <c r="V14" i="8"/>
  <c r="CG5" i="8"/>
  <c r="CD5" i="8"/>
  <c r="BO5" i="8"/>
  <c r="BP5" i="8" s="1"/>
  <c r="BN5" i="8"/>
  <c r="BJ5" i="8"/>
  <c r="BK5" i="8" s="1"/>
  <c r="BE5" i="8"/>
  <c r="BF5" i="8" s="1"/>
  <c r="BD5" i="8"/>
  <c r="AZ5" i="8"/>
  <c r="BA5" i="8" s="1"/>
  <c r="AY5" i="8"/>
  <c r="AU5" i="8"/>
  <c r="AV5" i="8" s="1"/>
  <c r="AN5" i="8"/>
  <c r="AO5" i="8" s="1"/>
  <c r="AI5" i="8"/>
  <c r="AJ5" i="8" s="1"/>
  <c r="AH5" i="8"/>
  <c r="V5" i="8"/>
  <c r="CG17" i="8"/>
  <c r="CD17" i="8"/>
  <c r="BO17" i="8"/>
  <c r="BP17" i="8" s="1"/>
  <c r="BN17" i="8"/>
  <c r="BJ17" i="8"/>
  <c r="BK17" i="8" s="1"/>
  <c r="BE17" i="8"/>
  <c r="BF17" i="8" s="1"/>
  <c r="BD17" i="8"/>
  <c r="AZ17" i="8"/>
  <c r="BA17" i="8" s="1"/>
  <c r="AY17" i="8"/>
  <c r="AU17" i="8"/>
  <c r="AV17" i="8" s="1"/>
  <c r="AN17" i="8"/>
  <c r="AO17" i="8" s="1"/>
  <c r="AI17" i="8"/>
  <c r="AJ17" i="8" s="1"/>
  <c r="AH17" i="8"/>
  <c r="V17" i="8"/>
  <c r="CG13" i="8"/>
  <c r="CD13" i="8"/>
  <c r="BO13" i="8"/>
  <c r="BP13" i="8" s="1"/>
  <c r="BN13" i="8"/>
  <c r="BJ13" i="8"/>
  <c r="BK13" i="8" s="1"/>
  <c r="BE13" i="8"/>
  <c r="BF13" i="8" s="1"/>
  <c r="BD13" i="8"/>
  <c r="AZ13" i="8"/>
  <c r="BA13" i="8" s="1"/>
  <c r="AY13" i="8"/>
  <c r="AU13" i="8"/>
  <c r="AV13" i="8" s="1"/>
  <c r="AN13" i="8"/>
  <c r="AO13" i="8" s="1"/>
  <c r="AI13" i="8"/>
  <c r="AJ13" i="8" s="1"/>
  <c r="AH13" i="8"/>
  <c r="V13" i="8"/>
  <c r="CG12" i="8"/>
  <c r="CD12" i="8"/>
  <c r="BO12" i="8"/>
  <c r="BP12" i="8" s="1"/>
  <c r="BN12" i="8"/>
  <c r="BJ12" i="8"/>
  <c r="BK12" i="8" s="1"/>
  <c r="BE12" i="8"/>
  <c r="BF12" i="8" s="1"/>
  <c r="BD12" i="8"/>
  <c r="AZ12" i="8"/>
  <c r="BA12" i="8" s="1"/>
  <c r="AY12" i="8"/>
  <c r="AU12" i="8"/>
  <c r="AV12" i="8" s="1"/>
  <c r="AN12" i="8"/>
  <c r="AO12" i="8" s="1"/>
  <c r="AI12" i="8"/>
  <c r="AJ12" i="8" s="1"/>
  <c r="AH12" i="8"/>
  <c r="CG11" i="8"/>
  <c r="CD11" i="8"/>
  <c r="BO11" i="8"/>
  <c r="BP11" i="8" s="1"/>
  <c r="BN11" i="8"/>
  <c r="BJ11" i="8"/>
  <c r="BK11" i="8" s="1"/>
  <c r="BE11" i="8"/>
  <c r="BF11" i="8" s="1"/>
  <c r="BD11" i="8"/>
  <c r="AZ11" i="8"/>
  <c r="BA11" i="8" s="1"/>
  <c r="AY11" i="8"/>
  <c r="AU11" i="8"/>
  <c r="AV11" i="8" s="1"/>
  <c r="AN11" i="8"/>
  <c r="AO11" i="8" s="1"/>
  <c r="AI11" i="8"/>
  <c r="AJ11" i="8" s="1"/>
  <c r="AH11" i="8"/>
  <c r="CG16" i="8"/>
  <c r="CD16" i="8"/>
  <c r="BO16" i="8"/>
  <c r="BP16" i="8" s="1"/>
  <c r="BN16" i="8"/>
  <c r="BJ16" i="8"/>
  <c r="BK16" i="8" s="1"/>
  <c r="BE16" i="8"/>
  <c r="BF16" i="8" s="1"/>
  <c r="BD16" i="8"/>
  <c r="AZ16" i="8"/>
  <c r="BA16" i="8" s="1"/>
  <c r="AY16" i="8"/>
  <c r="AU16" i="8"/>
  <c r="AV16" i="8" s="1"/>
  <c r="AN16" i="8"/>
  <c r="AO16" i="8" s="1"/>
  <c r="AI16" i="8"/>
  <c r="AJ16" i="8" s="1"/>
  <c r="AH16" i="8"/>
  <c r="CG10" i="8"/>
  <c r="CD10" i="8"/>
  <c r="BO10" i="8"/>
  <c r="BP10" i="8" s="1"/>
  <c r="BN10" i="8"/>
  <c r="BJ10" i="8"/>
  <c r="BK10" i="8" s="1"/>
  <c r="BE10" i="8"/>
  <c r="BF10" i="8" s="1"/>
  <c r="BD10" i="8"/>
  <c r="AZ10" i="8"/>
  <c r="BA10" i="8" s="1"/>
  <c r="AY10" i="8"/>
  <c r="AU10" i="8"/>
  <c r="AV10" i="8" s="1"/>
  <c r="AN10" i="8"/>
  <c r="AO10" i="8" s="1"/>
  <c r="AI10" i="8"/>
  <c r="AJ10" i="8" s="1"/>
  <c r="AH10" i="8"/>
  <c r="CG9" i="8"/>
  <c r="CD9" i="8"/>
  <c r="BO9" i="8"/>
  <c r="BP9" i="8" s="1"/>
  <c r="BN9" i="8"/>
  <c r="BJ9" i="8"/>
  <c r="BK9" i="8" s="1"/>
  <c r="BE9" i="8"/>
  <c r="BF9" i="8" s="1"/>
  <c r="BD9" i="8"/>
  <c r="AZ9" i="8"/>
  <c r="BA9" i="8" s="1"/>
  <c r="AY9" i="8"/>
  <c r="AU9" i="8"/>
  <c r="AV9" i="8" s="1"/>
  <c r="AN9" i="8"/>
  <c r="AO9" i="8" s="1"/>
  <c r="AI9" i="8"/>
  <c r="AJ9" i="8" s="1"/>
  <c r="AH9" i="8"/>
  <c r="CG4" i="8"/>
  <c r="CD4" i="8"/>
  <c r="BO4" i="8"/>
  <c r="BP4" i="8" s="1"/>
  <c r="BN4" i="8"/>
  <c r="BJ4" i="8"/>
  <c r="BK4" i="8" s="1"/>
  <c r="BE4" i="8"/>
  <c r="BF4" i="8" s="1"/>
  <c r="BD4" i="8"/>
  <c r="AZ4" i="8"/>
  <c r="BA4" i="8" s="1"/>
  <c r="AY4" i="8"/>
  <c r="AU4" i="8"/>
  <c r="AV4" i="8" s="1"/>
  <c r="AN4" i="8"/>
  <c r="AO4" i="8" s="1"/>
  <c r="AI4" i="8"/>
  <c r="AJ4" i="8" s="1"/>
  <c r="AH4" i="8"/>
  <c r="CG3" i="8"/>
  <c r="CD3" i="8"/>
  <c r="BO3" i="8"/>
  <c r="BP3" i="8" s="1"/>
  <c r="BN3" i="8"/>
  <c r="BJ3" i="8"/>
  <c r="BK3" i="8" s="1"/>
  <c r="BE3" i="8"/>
  <c r="BF3" i="8" s="1"/>
  <c r="BD3" i="8"/>
  <c r="AZ3" i="8"/>
  <c r="BA3" i="8" s="1"/>
  <c r="AY3" i="8"/>
  <c r="AU3" i="8"/>
  <c r="AV3" i="8" s="1"/>
  <c r="AN3" i="8"/>
  <c r="AO3" i="8" s="1"/>
  <c r="AI3" i="8"/>
  <c r="AJ3" i="8" s="1"/>
  <c r="AH3" i="8"/>
  <c r="CG2" i="8"/>
  <c r="CD2" i="8"/>
  <c r="BO2" i="8"/>
  <c r="BP2" i="8" s="1"/>
  <c r="BN2" i="8"/>
  <c r="BJ2" i="8"/>
  <c r="BK2" i="8" s="1"/>
  <c r="BE2" i="8"/>
  <c r="BF2" i="8" s="1"/>
  <c r="BD2" i="8"/>
  <c r="AZ2" i="8"/>
  <c r="BA2" i="8" s="1"/>
  <c r="AY2" i="8"/>
  <c r="AU2" i="8"/>
  <c r="AV2" i="8" s="1"/>
  <c r="AN2" i="8"/>
  <c r="AO2" i="8" s="1"/>
  <c r="AI2" i="8"/>
  <c r="AJ2" i="8" s="1"/>
  <c r="AH2" i="8"/>
  <c r="CG8" i="8"/>
  <c r="CD8" i="8"/>
  <c r="BO8" i="8"/>
  <c r="BP8" i="8" s="1"/>
  <c r="BN8" i="8"/>
  <c r="BJ8" i="8"/>
  <c r="BK8" i="8" s="1"/>
  <c r="BE8" i="8"/>
  <c r="BF8" i="8" s="1"/>
  <c r="BD8" i="8"/>
  <c r="AZ8" i="8"/>
  <c r="BA8" i="8" s="1"/>
  <c r="AY8" i="8"/>
  <c r="AU8" i="8"/>
  <c r="AV8" i="8" s="1"/>
  <c r="AN8" i="8"/>
  <c r="AO8" i="8" s="1"/>
  <c r="AI8" i="8"/>
  <c r="AJ8" i="8" s="1"/>
  <c r="AH8" i="8"/>
  <c r="V8" i="8"/>
  <c r="CG7" i="8"/>
  <c r="CD7" i="8"/>
  <c r="BO7" i="8"/>
  <c r="BP7" i="8" s="1"/>
  <c r="BN7" i="8"/>
  <c r="BJ7" i="8"/>
  <c r="BK7" i="8" s="1"/>
  <c r="BE7" i="8"/>
  <c r="BF7" i="8" s="1"/>
  <c r="BD7" i="8"/>
  <c r="AZ7" i="8"/>
  <c r="BA7" i="8" s="1"/>
  <c r="AY7" i="8"/>
  <c r="AU7" i="8"/>
  <c r="AV7" i="8" s="1"/>
  <c r="AN7" i="8"/>
  <c r="AO7" i="8" s="1"/>
  <c r="AI7" i="8"/>
  <c r="AJ7" i="8" s="1"/>
  <c r="AH7" i="8"/>
  <c r="V7" i="8"/>
</calcChain>
</file>

<file path=xl/sharedStrings.xml><?xml version="1.0" encoding="utf-8"?>
<sst xmlns="http://schemas.openxmlformats.org/spreadsheetml/2006/main" count="253" uniqueCount="142">
  <si>
    <t>Study ID</t>
  </si>
  <si>
    <t>Age</t>
  </si>
  <si>
    <t>Sex</t>
  </si>
  <si>
    <t>Smoking</t>
  </si>
  <si>
    <t>Disease duration (years)</t>
  </si>
  <si>
    <t>GINA step</t>
  </si>
  <si>
    <t>Precribed ICS dose µg/day</t>
  </si>
  <si>
    <t>FeNO</t>
  </si>
  <si>
    <t>ACQ</t>
  </si>
  <si>
    <t>AQLQ</t>
  </si>
  <si>
    <t>ACOS (Y,N)</t>
  </si>
  <si>
    <t>FEV1a</t>
  </si>
  <si>
    <t>FEV1/FVCa</t>
  </si>
  <si>
    <t>FEV1/FVC &gt; LLNa (Y/N)</t>
  </si>
  <si>
    <t>Reversibility (FEV1 diff mls, %)</t>
  </si>
  <si>
    <t>M</t>
  </si>
  <si>
    <t>N, 0</t>
  </si>
  <si>
    <t>Y</t>
  </si>
  <si>
    <t>650, 25</t>
  </si>
  <si>
    <t>N</t>
  </si>
  <si>
    <t>190, 11</t>
  </si>
  <si>
    <t>280, 18</t>
  </si>
  <si>
    <t>X, 6</t>
  </si>
  <si>
    <t>500, 17</t>
  </si>
  <si>
    <t>180, 7</t>
  </si>
  <si>
    <t>F</t>
  </si>
  <si>
    <t>0, 0</t>
  </si>
  <si>
    <t>330, 15</t>
  </si>
  <si>
    <t>260, 13</t>
  </si>
  <si>
    <t>240, 13</t>
  </si>
  <si>
    <t>240, 9</t>
  </si>
  <si>
    <t>X, 5</t>
  </si>
  <si>
    <t>940, 44</t>
  </si>
  <si>
    <t>N,0</t>
  </si>
  <si>
    <t>160, 11</t>
  </si>
  <si>
    <t>X,1</t>
  </si>
  <si>
    <t>20, 3</t>
  </si>
  <si>
    <t>140, 5</t>
  </si>
  <si>
    <t>FRC pre</t>
  </si>
  <si>
    <t>FRC post</t>
  </si>
  <si>
    <t>Scond pre</t>
  </si>
  <si>
    <t>Scond post</t>
  </si>
  <si>
    <t>Sacin pre</t>
  </si>
  <si>
    <t>Sacin post</t>
  </si>
  <si>
    <t>LCI pre</t>
  </si>
  <si>
    <t>LCI post</t>
  </si>
  <si>
    <t>Max DeltaPo2 (mmHg)-PRE</t>
  </si>
  <si>
    <t>Max DeltaPo2 (mmHg)-POST</t>
  </si>
  <si>
    <t>delta PO2 dif</t>
  </si>
  <si>
    <t>T Down dif</t>
  </si>
  <si>
    <t>Baseline T1 (ms)-PRE</t>
  </si>
  <si>
    <t>Baseline T1 (ms)-POST</t>
  </si>
  <si>
    <t>T_vent (s)-PRE</t>
  </si>
  <si>
    <t>T_vent (s)-POST</t>
  </si>
  <si>
    <t>T_vent dif</t>
  </si>
  <si>
    <t>Kox_PRE</t>
  </si>
  <si>
    <t>Kox-POST</t>
  </si>
  <si>
    <t>Kox dif</t>
  </si>
  <si>
    <t>EoxFB-PRE</t>
  </si>
  <si>
    <t>EoxFB-POST</t>
  </si>
  <si>
    <t>V/Q_PRE</t>
  </si>
  <si>
    <t>V_Q-POST</t>
  </si>
  <si>
    <t>V/Q dif</t>
  </si>
  <si>
    <t>T up dif</t>
  </si>
  <si>
    <t>FEV1_pre</t>
  </si>
  <si>
    <t>FEV1_post</t>
  </si>
  <si>
    <t>FEV1 % pred_pre</t>
  </si>
  <si>
    <t>FEV1% pred_post</t>
  </si>
  <si>
    <t>FEV1 Z score_pre</t>
  </si>
  <si>
    <t>FEV1 Z score_post</t>
  </si>
  <si>
    <t>FVC_pre</t>
  </si>
  <si>
    <t>FVC_post</t>
  </si>
  <si>
    <t>FVC % pred_pre</t>
  </si>
  <si>
    <t>FVC % pred_post</t>
  </si>
  <si>
    <t>FVC Z score_pre</t>
  </si>
  <si>
    <t>FVC Z score_post</t>
  </si>
  <si>
    <t>FEV1/FVC_pre</t>
  </si>
  <si>
    <t>FEV1/FVC_post</t>
  </si>
  <si>
    <t>FRC_dif</t>
  </si>
  <si>
    <t>Scond_dif</t>
  </si>
  <si>
    <t>Sacin_dif</t>
  </si>
  <si>
    <t>LCI_dif</t>
  </si>
  <si>
    <t>Max Delta (SI %)- PRE</t>
  </si>
  <si>
    <t>Max Delta (SI %)- POST</t>
  </si>
  <si>
    <t>ventilation-PRE</t>
  </si>
  <si>
    <t>ventilation- POST</t>
  </si>
  <si>
    <t>perfusion-PRE</t>
  </si>
  <si>
    <t>perfusion-POST</t>
  </si>
  <si>
    <t>SD breathing rate-POST</t>
  </si>
  <si>
    <t>breathing rate- POST</t>
  </si>
  <si>
    <t>breathing rate- PRE</t>
  </si>
  <si>
    <t>SD breathing rate- PRE</t>
  </si>
  <si>
    <t>sputum eos</t>
  </si>
  <si>
    <t>EoxFb dif</t>
  </si>
  <si>
    <t>height (cm)</t>
  </si>
  <si>
    <t>weight (Kg)</t>
  </si>
  <si>
    <t>Q1</t>
  </si>
  <si>
    <t>Q3</t>
  </si>
  <si>
    <t>IQR</t>
  </si>
  <si>
    <t>Baseline T1 (ms)</t>
  </si>
  <si>
    <t>Kox (ml o2/s/ml lung)</t>
  </si>
  <si>
    <t>EoxFB (mls blood/s/ml lung)</t>
  </si>
  <si>
    <t>Tvent(s)</t>
  </si>
  <si>
    <t>Ventilation (mls o2/min/ml lung)</t>
  </si>
  <si>
    <t>perfusion (ml/blood/min/ml lung)</t>
  </si>
  <si>
    <t>V/Q ratio</t>
  </si>
  <si>
    <t>Delta PO2 (mmHg)</t>
  </si>
  <si>
    <t>x</t>
  </si>
  <si>
    <t>post</t>
  </si>
  <si>
    <t>exacerbation in the last 12 months requiring OCS</t>
  </si>
  <si>
    <t>pre</t>
  </si>
  <si>
    <t>pre FP/FORM inhalation</t>
  </si>
  <si>
    <t>post FP/FORM inhalation</t>
  </si>
  <si>
    <t>KEY</t>
  </si>
  <si>
    <t>Patient unable to perform test</t>
  </si>
  <si>
    <t>Primary endpoints</t>
  </si>
  <si>
    <t>Tdown (min)-PRE</t>
  </si>
  <si>
    <t>Tdown (min)-POST</t>
  </si>
  <si>
    <t>Tup  (min)-PRE</t>
  </si>
  <si>
    <t>Tup (min)-POST</t>
  </si>
  <si>
    <t>Tdown  (mins)</t>
  </si>
  <si>
    <t>quartile 1</t>
  </si>
  <si>
    <t xml:space="preserve">Q2 </t>
  </si>
  <si>
    <t>quartile 2</t>
  </si>
  <si>
    <t>interquartile range</t>
  </si>
  <si>
    <t>1_pre</t>
  </si>
  <si>
    <t>2_pre</t>
  </si>
  <si>
    <t>3_pre</t>
  </si>
  <si>
    <t>4_pre</t>
  </si>
  <si>
    <t>5_pre</t>
  </si>
  <si>
    <t>6_pre</t>
  </si>
  <si>
    <t>7_pre</t>
  </si>
  <si>
    <t>8_pre</t>
  </si>
  <si>
    <t>9_pre</t>
  </si>
  <si>
    <t>10_pre</t>
  </si>
  <si>
    <t>11_pre</t>
  </si>
  <si>
    <t>12_pre</t>
  </si>
  <si>
    <t>13_pre</t>
  </si>
  <si>
    <t>14_pre</t>
  </si>
  <si>
    <t>15_pre</t>
  </si>
  <si>
    <t>16_Pre</t>
  </si>
  <si>
    <t>Tup (mins)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</si>
</sst>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2" fontId="0" fillId="0" borderId="0" xfId="0" applyNumberFormat="1"/>
    <xf numFmtId="0" fontId="0" fillId="2" borderId="0" xfId="0" applyFill="1"/>
    <xf numFmtId="0" fontId="0" fillId="0" borderId="0" xfId="0" applyAlignment="1"/>
    <xf numFmtId="0" fontId="1" fillId="0" borderId="0" xfId="0" applyFont="1"/>
    <xf numFmtId="0" fontId="0" fillId="0" borderId="0" xfId="0" applyFill="1"/>
    <xf numFmtId="2" fontId="1" fillId="0" borderId="0" xfId="0" applyNumberFormat="1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2" fontId="1" fillId="3" borderId="0" xfId="0" applyNumberFormat="1" applyFont="1" applyFill="1"/>
    <xf numFmtId="0" fontId="1" fillId="4" borderId="1" xfId="0" applyFont="1" applyFill="1" applyBorder="1"/>
    <xf numFmtId="0" fontId="0" fillId="0" borderId="2" xfId="0" applyBorder="1"/>
    <xf numFmtId="0" fontId="0" fillId="3" borderId="3" xfId="0" applyFill="1" applyBorder="1"/>
    <xf numFmtId="0" fontId="1" fillId="0" borderId="4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3" xfId="0" applyBorder="1"/>
    <xf numFmtId="0" fontId="1" fillId="0" borderId="0" xfId="0" applyFont="1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23"/>
  <sheetViews>
    <sheetView tabSelected="1" topLeftCell="BZ1" workbookViewId="0">
      <selection activeCell="CL1" sqref="CL1:CL1048576"/>
    </sheetView>
  </sheetViews>
  <sheetFormatPr defaultColWidth="8.85546875" defaultRowHeight="15" x14ac:dyDescent="0.25"/>
  <cols>
    <col min="2" max="2" width="39.7109375" customWidth="1"/>
    <col min="14" max="14" width="42.7109375" customWidth="1"/>
    <col min="17" max="17" width="39.42578125" customWidth="1"/>
    <col min="18" max="18" width="11.85546875" customWidth="1"/>
    <col min="19" max="19" width="16.7109375" customWidth="1"/>
    <col min="32" max="32" width="27" customWidth="1"/>
    <col min="33" max="33" width="29.140625" customWidth="1"/>
    <col min="34" max="34" width="14.42578125" customWidth="1"/>
    <col min="37" max="37" width="34.42578125" customWidth="1"/>
    <col min="38" max="38" width="36.42578125" customWidth="1"/>
    <col min="39" max="39" width="21.85546875" customWidth="1"/>
    <col min="42" max="42" width="21.140625" customWidth="1"/>
    <col min="43" max="43" width="22.28515625" customWidth="1"/>
    <col min="44" max="44" width="14.85546875" customWidth="1"/>
    <col min="45" max="45" width="16.42578125" customWidth="1"/>
    <col min="46" max="46" width="13.42578125" customWidth="1"/>
    <col min="49" max="49" width="11.7109375" customWidth="1"/>
    <col min="50" max="50" width="11.85546875" customWidth="1"/>
    <col min="54" max="54" width="10.85546875" customWidth="1"/>
    <col min="55" max="55" width="12.7109375" customWidth="1"/>
    <col min="59" max="59" width="11.42578125" customWidth="1"/>
    <col min="60" max="60" width="12" customWidth="1"/>
    <col min="64" max="64" width="31.42578125" customWidth="1"/>
    <col min="65" max="65" width="32.85546875" customWidth="1"/>
    <col min="69" max="69" width="22.28515625" customWidth="1"/>
    <col min="70" max="70" width="23.85546875" customWidth="1"/>
    <col min="71" max="71" width="17.42578125" customWidth="1"/>
    <col min="72" max="72" width="20.28515625" customWidth="1"/>
    <col min="73" max="73" width="19.28515625" customWidth="1"/>
    <col min="74" max="74" width="27.85546875" customWidth="1"/>
    <col min="75" max="75" width="24.140625" customWidth="1"/>
    <col min="76" max="76" width="21.7109375" customWidth="1"/>
    <col min="77" max="77" width="19.28515625" customWidth="1"/>
    <col min="78" max="78" width="22.85546875" customWidth="1"/>
    <col min="95" max="95" width="18" customWidth="1"/>
  </cols>
  <sheetData>
    <row r="1" spans="1:95" x14ac:dyDescent="0.25">
      <c r="A1" s="4" t="s">
        <v>0</v>
      </c>
      <c r="B1" s="4" t="s">
        <v>1</v>
      </c>
      <c r="C1" s="4" t="s">
        <v>2</v>
      </c>
      <c r="D1" s="4" t="s">
        <v>95</v>
      </c>
      <c r="E1" s="4" t="s">
        <v>94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8</v>
      </c>
      <c r="P1" s="4" t="s">
        <v>9</v>
      </c>
      <c r="Q1" s="4" t="s">
        <v>109</v>
      </c>
      <c r="R1" s="4" t="s">
        <v>10</v>
      </c>
      <c r="S1" s="4" t="s">
        <v>92</v>
      </c>
      <c r="T1" s="4" t="s">
        <v>38</v>
      </c>
      <c r="U1" s="4" t="s">
        <v>39</v>
      </c>
      <c r="V1" s="4" t="s">
        <v>78</v>
      </c>
      <c r="W1" s="4" t="s">
        <v>40</v>
      </c>
      <c r="X1" s="4" t="s">
        <v>41</v>
      </c>
      <c r="Y1" s="4" t="s">
        <v>79</v>
      </c>
      <c r="Z1" s="4" t="s">
        <v>42</v>
      </c>
      <c r="AA1" s="4" t="s">
        <v>43</v>
      </c>
      <c r="AB1" s="4" t="s">
        <v>80</v>
      </c>
      <c r="AC1" s="4" t="s">
        <v>44</v>
      </c>
      <c r="AD1" s="4" t="s">
        <v>45</v>
      </c>
      <c r="AE1" s="4" t="s">
        <v>81</v>
      </c>
      <c r="AF1" s="6" t="s">
        <v>46</v>
      </c>
      <c r="AG1" s="6" t="s">
        <v>47</v>
      </c>
      <c r="AH1" s="6" t="s">
        <v>48</v>
      </c>
      <c r="AI1" s="6"/>
      <c r="AJ1" s="6"/>
      <c r="AK1" s="9" t="s">
        <v>116</v>
      </c>
      <c r="AL1" s="9" t="s">
        <v>117</v>
      </c>
      <c r="AM1" s="9" t="s">
        <v>49</v>
      </c>
      <c r="AN1" s="6"/>
      <c r="AO1" s="6"/>
      <c r="AP1" s="6" t="s">
        <v>50</v>
      </c>
      <c r="AQ1" s="6" t="s">
        <v>51</v>
      </c>
      <c r="AR1" s="9" t="s">
        <v>52</v>
      </c>
      <c r="AS1" s="9" t="s">
        <v>53</v>
      </c>
      <c r="AT1" s="9" t="s">
        <v>54</v>
      </c>
      <c r="AU1" s="6"/>
      <c r="AV1" s="6"/>
      <c r="AW1" s="6" t="s">
        <v>55</v>
      </c>
      <c r="AX1" s="6" t="s">
        <v>56</v>
      </c>
      <c r="AY1" s="6" t="s">
        <v>57</v>
      </c>
      <c r="AZ1" s="6"/>
      <c r="BA1" s="6"/>
      <c r="BB1" s="6" t="s">
        <v>58</v>
      </c>
      <c r="BC1" s="6" t="s">
        <v>59</v>
      </c>
      <c r="BD1" s="6" t="s">
        <v>93</v>
      </c>
      <c r="BE1" s="6"/>
      <c r="BF1" s="6"/>
      <c r="BG1" s="6" t="s">
        <v>60</v>
      </c>
      <c r="BH1" s="6" t="s">
        <v>61</v>
      </c>
      <c r="BI1" s="6" t="s">
        <v>62</v>
      </c>
      <c r="BJ1" s="6"/>
      <c r="BK1" s="6"/>
      <c r="BL1" s="6" t="s">
        <v>118</v>
      </c>
      <c r="BM1" s="6" t="s">
        <v>119</v>
      </c>
      <c r="BN1" s="6" t="s">
        <v>63</v>
      </c>
      <c r="BO1" s="6"/>
      <c r="BP1" s="6"/>
      <c r="BQ1" s="6" t="s">
        <v>82</v>
      </c>
      <c r="BR1" s="6" t="s">
        <v>83</v>
      </c>
      <c r="BS1" s="6" t="s">
        <v>84</v>
      </c>
      <c r="BT1" s="6" t="s">
        <v>85</v>
      </c>
      <c r="BU1" s="6" t="s">
        <v>90</v>
      </c>
      <c r="BV1" s="6" t="s">
        <v>91</v>
      </c>
      <c r="BW1" s="6" t="s">
        <v>89</v>
      </c>
      <c r="BX1" s="6" t="s">
        <v>88</v>
      </c>
      <c r="BY1" s="6" t="s">
        <v>86</v>
      </c>
      <c r="BZ1" s="6" t="s">
        <v>87</v>
      </c>
      <c r="CA1" s="6"/>
      <c r="CB1" s="6" t="s">
        <v>64</v>
      </c>
      <c r="CC1" s="6" t="s">
        <v>65</v>
      </c>
      <c r="CD1" s="6"/>
      <c r="CE1" s="6" t="s">
        <v>66</v>
      </c>
      <c r="CF1" s="6" t="s">
        <v>67</v>
      </c>
      <c r="CG1" s="6"/>
      <c r="CH1" s="6" t="s">
        <v>68</v>
      </c>
      <c r="CI1" s="6" t="s">
        <v>69</v>
      </c>
      <c r="CJ1" s="6" t="s">
        <v>70</v>
      </c>
      <c r="CK1" s="6" t="s">
        <v>71</v>
      </c>
      <c r="CL1" s="6" t="s">
        <v>72</v>
      </c>
      <c r="CM1" s="6" t="s">
        <v>73</v>
      </c>
      <c r="CN1" s="6" t="s">
        <v>74</v>
      </c>
      <c r="CO1" s="6" t="s">
        <v>75</v>
      </c>
      <c r="CP1" s="6" t="s">
        <v>76</v>
      </c>
      <c r="CQ1" s="6" t="s">
        <v>77</v>
      </c>
    </row>
    <row r="2" spans="1:95" x14ac:dyDescent="0.25">
      <c r="A2" s="5">
        <v>1</v>
      </c>
      <c r="B2">
        <v>51</v>
      </c>
      <c r="C2" t="s">
        <v>15</v>
      </c>
      <c r="D2">
        <v>56.4</v>
      </c>
      <c r="E2">
        <v>158.1</v>
      </c>
      <c r="F2" t="s">
        <v>16</v>
      </c>
      <c r="G2">
        <v>34</v>
      </c>
      <c r="H2">
        <v>4</v>
      </c>
      <c r="I2">
        <v>800</v>
      </c>
      <c r="J2">
        <v>13</v>
      </c>
      <c r="K2">
        <v>1.9</v>
      </c>
      <c r="L2">
        <v>0.56999999999999995</v>
      </c>
      <c r="M2" t="s">
        <v>19</v>
      </c>
      <c r="N2" s="5" t="s">
        <v>20</v>
      </c>
      <c r="O2">
        <v>1</v>
      </c>
      <c r="P2">
        <v>5.91</v>
      </c>
      <c r="Q2">
        <v>0</v>
      </c>
      <c r="R2" t="s">
        <v>17</v>
      </c>
      <c r="S2">
        <v>0.5</v>
      </c>
      <c r="T2">
        <v>2.4729999999999999</v>
      </c>
      <c r="U2">
        <v>2.109</v>
      </c>
      <c r="V2">
        <v>0.36399999999999988</v>
      </c>
      <c r="W2">
        <v>6.8000000000000005E-2</v>
      </c>
      <c r="X2">
        <v>3.2000000000000001E-2</v>
      </c>
      <c r="Y2" s="2">
        <f>X2-W2</f>
        <v>-3.6000000000000004E-2</v>
      </c>
      <c r="Z2">
        <v>0.498</v>
      </c>
      <c r="AA2">
        <v>0.67</v>
      </c>
      <c r="AB2">
        <f>AA2-Z2</f>
        <v>0.17200000000000004</v>
      </c>
      <c r="AC2">
        <v>9.42</v>
      </c>
      <c r="AD2">
        <v>9.1999999999999993</v>
      </c>
      <c r="AE2">
        <f>AD2-AC2</f>
        <v>-0.22000000000000064</v>
      </c>
      <c r="AF2">
        <v>341.11</v>
      </c>
      <c r="AG2">
        <v>327.85</v>
      </c>
      <c r="AH2" s="1">
        <f t="shared" ref="AH2:AH4" si="0">AF2-AG2</f>
        <v>13.259999999999991</v>
      </c>
      <c r="AI2" s="1">
        <f t="shared" ref="AI2:AI4" si="1">(AG2*100)/AF2</f>
        <v>96.112690920817329</v>
      </c>
      <c r="AJ2" s="1">
        <f t="shared" ref="AJ2:AJ4" si="2">AI2-100</f>
        <v>-3.8873090791826712</v>
      </c>
      <c r="AK2">
        <v>2.59</v>
      </c>
      <c r="AL2">
        <v>1.28</v>
      </c>
      <c r="AM2" s="1">
        <f>AL2-AK2</f>
        <v>-1.3099999999999998</v>
      </c>
      <c r="AN2" s="1">
        <f t="shared" ref="AN2:AN4" si="3">(AL2*100)/AK2</f>
        <v>49.420849420849422</v>
      </c>
      <c r="AO2" s="1">
        <f t="shared" ref="AO2:AO4" si="4">AN2-100</f>
        <v>-50.579150579150578</v>
      </c>
      <c r="AP2" s="3">
        <v>992.54</v>
      </c>
      <c r="AQ2">
        <v>934.22</v>
      </c>
      <c r="AR2">
        <v>60.28</v>
      </c>
      <c r="AS2">
        <v>54.18</v>
      </c>
      <c r="AT2">
        <f>AS2-AR2</f>
        <v>-6.1000000000000014</v>
      </c>
      <c r="AU2" s="1">
        <f t="shared" ref="AU2:AU4" si="5">(AS2*100)/AR2</f>
        <v>89.880557398805578</v>
      </c>
      <c r="AV2" s="1">
        <f t="shared" ref="AV2:AV4" si="6">AU2-100</f>
        <v>-10.119442601194422</v>
      </c>
      <c r="AW2">
        <v>0.54</v>
      </c>
      <c r="AX2">
        <v>0.61</v>
      </c>
      <c r="AY2" s="1">
        <f t="shared" ref="AY2:AY4" si="7">AW2-AX2</f>
        <v>-6.9999999999999951E-2</v>
      </c>
      <c r="AZ2" s="1">
        <f t="shared" ref="AZ2:AZ4" si="8">(AX2*100)/AW2</f>
        <v>112.96296296296296</v>
      </c>
      <c r="BA2" s="1">
        <f t="shared" ref="BA2:BA4" si="9">AZ2-100</f>
        <v>12.962962962962962</v>
      </c>
      <c r="BB2">
        <v>19.62</v>
      </c>
      <c r="BC2">
        <v>21.16</v>
      </c>
      <c r="BD2" s="1">
        <f t="shared" ref="BD2:BD4" si="10">BB2-BC2</f>
        <v>-1.5399999999999991</v>
      </c>
      <c r="BE2" s="1">
        <f t="shared" ref="BE2:BE4" si="11">(BC2*100)/BB2</f>
        <v>107.84913353720692</v>
      </c>
      <c r="BF2" s="1">
        <f t="shared" ref="BF2:BF4" si="12">BE2-100</f>
        <v>7.8491335372069244</v>
      </c>
      <c r="BG2">
        <v>0.09</v>
      </c>
      <c r="BH2">
        <v>0.09</v>
      </c>
      <c r="BI2" s="1">
        <f>BH2-BG2</f>
        <v>0</v>
      </c>
      <c r="BJ2" s="1">
        <f t="shared" ref="BJ2:BJ4" si="13">(BH2*100)/BG2</f>
        <v>100</v>
      </c>
      <c r="BK2" s="1">
        <f t="shared" ref="BK2:BK4" si="14">BJ2-100</f>
        <v>0</v>
      </c>
      <c r="BL2">
        <v>1.22</v>
      </c>
      <c r="BM2">
        <v>0.77</v>
      </c>
      <c r="BN2" s="1">
        <f t="shared" ref="BN2:BN4" si="15">BL2-BM2</f>
        <v>0.44999999999999996</v>
      </c>
      <c r="BO2" s="1">
        <f t="shared" ref="BO2:BO4" si="16">(BM2*100)/BL2</f>
        <v>63.114754098360656</v>
      </c>
      <c r="BP2" s="1">
        <f t="shared" ref="BP2:BP4" si="17">BO2-100</f>
        <v>-36.885245901639344</v>
      </c>
      <c r="BQ2">
        <v>19.2</v>
      </c>
      <c r="BR2">
        <v>19.95</v>
      </c>
      <c r="BS2">
        <v>0.42</v>
      </c>
      <c r="BT2">
        <v>0.61</v>
      </c>
      <c r="BU2">
        <v>11.31</v>
      </c>
      <c r="BV2">
        <v>0.83</v>
      </c>
      <c r="BW2">
        <v>9.9</v>
      </c>
      <c r="BX2">
        <v>0.83</v>
      </c>
      <c r="BY2">
        <v>3.8</v>
      </c>
      <c r="BZ2">
        <v>6.05</v>
      </c>
      <c r="CB2">
        <v>1.71</v>
      </c>
      <c r="CC2">
        <v>1.9</v>
      </c>
      <c r="CD2" s="1">
        <f t="shared" ref="CD2:CD4" si="18">CC2-CB2</f>
        <v>0.18999999999999995</v>
      </c>
      <c r="CE2">
        <v>57</v>
      </c>
      <c r="CF2">
        <v>63.4</v>
      </c>
      <c r="CG2" s="1">
        <f t="shared" ref="CG2:CG4" si="19">CF2-CE2</f>
        <v>6.3999999999999986</v>
      </c>
      <c r="CH2">
        <v>-3.09</v>
      </c>
      <c r="CI2">
        <v>-2.66</v>
      </c>
      <c r="CJ2">
        <v>3.4</v>
      </c>
      <c r="CK2">
        <v>3.35</v>
      </c>
      <c r="CL2">
        <v>89.6</v>
      </c>
      <c r="CM2">
        <v>89.9</v>
      </c>
      <c r="CN2">
        <v>-0.77</v>
      </c>
      <c r="CO2">
        <v>-0.75</v>
      </c>
      <c r="CP2">
        <v>0.5</v>
      </c>
      <c r="CQ2">
        <v>0.56999999999999995</v>
      </c>
    </row>
    <row r="3" spans="1:95" x14ac:dyDescent="0.25">
      <c r="A3" s="5">
        <v>2</v>
      </c>
      <c r="B3">
        <v>64</v>
      </c>
      <c r="C3" t="s">
        <v>15</v>
      </c>
      <c r="D3">
        <v>88.9</v>
      </c>
      <c r="E3">
        <v>174</v>
      </c>
      <c r="F3" t="s">
        <v>16</v>
      </c>
      <c r="G3">
        <v>64</v>
      </c>
      <c r="H3">
        <v>4</v>
      </c>
      <c r="I3">
        <v>800</v>
      </c>
      <c r="J3">
        <v>22</v>
      </c>
      <c r="K3">
        <v>2.85</v>
      </c>
      <c r="L3">
        <v>0.7</v>
      </c>
      <c r="M3" t="s">
        <v>17</v>
      </c>
      <c r="N3" s="5" t="s">
        <v>24</v>
      </c>
      <c r="O3">
        <v>0.83</v>
      </c>
      <c r="P3">
        <v>6.41</v>
      </c>
      <c r="Q3">
        <v>0</v>
      </c>
      <c r="R3" t="s">
        <v>17</v>
      </c>
      <c r="S3">
        <v>0</v>
      </c>
      <c r="T3">
        <v>2.988</v>
      </c>
      <c r="U3">
        <v>3.101</v>
      </c>
      <c r="V3">
        <v>-0.11299999999999999</v>
      </c>
      <c r="W3">
        <v>5.8999999999999997E-2</v>
      </c>
      <c r="X3">
        <v>2.8000000000000001E-2</v>
      </c>
      <c r="Y3" s="2">
        <f t="shared" ref="Y3:Y17" si="20">X3-W3</f>
        <v>-3.0999999999999996E-2</v>
      </c>
      <c r="Z3">
        <v>0.32700000000000001</v>
      </c>
      <c r="AA3">
        <v>0.31900000000000001</v>
      </c>
      <c r="AB3">
        <f t="shared" ref="AB3:AB17" si="21">AA3-Z3</f>
        <v>-8.0000000000000071E-3</v>
      </c>
      <c r="AC3">
        <v>6.99</v>
      </c>
      <c r="AD3">
        <v>7.35</v>
      </c>
      <c r="AE3">
        <f t="shared" ref="AE3:AE17" si="22">AD3-AC3</f>
        <v>0.35999999999999943</v>
      </c>
      <c r="AF3">
        <v>293.72000000000003</v>
      </c>
      <c r="AG3">
        <v>237.05</v>
      </c>
      <c r="AH3" s="1">
        <f t="shared" si="0"/>
        <v>56.670000000000016</v>
      </c>
      <c r="AI3" s="1">
        <f t="shared" si="1"/>
        <v>80.706114667029823</v>
      </c>
      <c r="AJ3" s="1">
        <f t="shared" si="2"/>
        <v>-19.293885332970177</v>
      </c>
      <c r="AK3">
        <v>5.04</v>
      </c>
      <c r="AL3">
        <v>2.66</v>
      </c>
      <c r="AM3" s="1">
        <f t="shared" ref="AM3:AM6" si="23">AL3-AK3</f>
        <v>-2.38</v>
      </c>
      <c r="AN3" s="1">
        <f t="shared" si="3"/>
        <v>52.777777777777779</v>
      </c>
      <c r="AO3" s="1">
        <f t="shared" si="4"/>
        <v>-47.222222222222221</v>
      </c>
      <c r="AP3" s="3">
        <v>954.54</v>
      </c>
      <c r="AQ3">
        <v>980.48</v>
      </c>
      <c r="AR3">
        <v>60.23</v>
      </c>
      <c r="AS3">
        <v>53.77</v>
      </c>
      <c r="AT3">
        <f t="shared" ref="AT3:AT17" si="24">AS3-AR3</f>
        <v>-6.4599999999999937</v>
      </c>
      <c r="AU3" s="1">
        <f t="shared" si="5"/>
        <v>89.274447949526817</v>
      </c>
      <c r="AV3" s="1">
        <f t="shared" si="6"/>
        <v>-10.725552050473183</v>
      </c>
      <c r="AW3">
        <v>0.51</v>
      </c>
      <c r="AX3">
        <v>0.23</v>
      </c>
      <c r="AY3" s="1">
        <f t="shared" si="7"/>
        <v>0.28000000000000003</v>
      </c>
      <c r="AZ3" s="1">
        <f t="shared" si="8"/>
        <v>45.098039215686271</v>
      </c>
      <c r="BA3" s="1">
        <f t="shared" si="9"/>
        <v>-54.901960784313729</v>
      </c>
      <c r="BB3">
        <v>28.47</v>
      </c>
      <c r="BC3">
        <v>10.81</v>
      </c>
      <c r="BD3" s="1">
        <f t="shared" si="10"/>
        <v>17.659999999999997</v>
      </c>
      <c r="BE3" s="1">
        <f t="shared" si="11"/>
        <v>37.969792764313311</v>
      </c>
      <c r="BF3" s="1">
        <f t="shared" si="12"/>
        <v>-62.030207235686689</v>
      </c>
      <c r="BG3">
        <v>0.08</v>
      </c>
      <c r="BH3">
        <v>0.05</v>
      </c>
      <c r="BI3" s="1">
        <f t="shared" ref="BI3:BI6" si="25">BH3-BG3</f>
        <v>-0.03</v>
      </c>
      <c r="BJ3" s="1">
        <f t="shared" si="13"/>
        <v>62.5</v>
      </c>
      <c r="BK3" s="1">
        <f t="shared" si="14"/>
        <v>-37.5</v>
      </c>
      <c r="BL3">
        <v>1.47</v>
      </c>
      <c r="BM3">
        <v>0.63</v>
      </c>
      <c r="BN3" s="1">
        <f t="shared" si="15"/>
        <v>0.84</v>
      </c>
      <c r="BO3" s="1">
        <f t="shared" si="16"/>
        <v>42.857142857142861</v>
      </c>
      <c r="BP3" s="1">
        <f t="shared" si="17"/>
        <v>-57.142857142857139</v>
      </c>
      <c r="BQ3">
        <v>17.100000000000001</v>
      </c>
      <c r="BR3">
        <v>12.5</v>
      </c>
      <c r="BS3">
        <v>0.32</v>
      </c>
      <c r="BT3">
        <v>0.21</v>
      </c>
      <c r="BU3">
        <v>4.1500000000000004</v>
      </c>
      <c r="BV3">
        <v>2.66</v>
      </c>
      <c r="BW3">
        <v>3.73</v>
      </c>
      <c r="BX3">
        <v>1.5</v>
      </c>
      <c r="BY3">
        <v>3.1</v>
      </c>
      <c r="BZ3">
        <v>2.67</v>
      </c>
      <c r="CB3">
        <v>2.67</v>
      </c>
      <c r="CC3">
        <v>2.85</v>
      </c>
      <c r="CD3" s="1">
        <f t="shared" si="18"/>
        <v>0.18000000000000016</v>
      </c>
      <c r="CE3">
        <v>82.2</v>
      </c>
      <c r="CF3">
        <v>87.7</v>
      </c>
      <c r="CG3" s="1">
        <f t="shared" si="19"/>
        <v>5.5</v>
      </c>
      <c r="CH3">
        <v>-1.1399999999999999</v>
      </c>
      <c r="CI3">
        <v>-0.79</v>
      </c>
      <c r="CJ3">
        <v>4.05</v>
      </c>
      <c r="CK3">
        <v>4.05</v>
      </c>
      <c r="CL3">
        <v>95.4</v>
      </c>
      <c r="CM3">
        <v>95.8</v>
      </c>
      <c r="CN3">
        <v>-0.28000000000000003</v>
      </c>
      <c r="CO3">
        <v>-0.28000000000000003</v>
      </c>
      <c r="CP3">
        <v>0.66</v>
      </c>
      <c r="CQ3">
        <v>0.7</v>
      </c>
    </row>
    <row r="4" spans="1:95" x14ac:dyDescent="0.25">
      <c r="A4" s="5">
        <v>3</v>
      </c>
      <c r="B4">
        <v>55</v>
      </c>
      <c r="C4" t="s">
        <v>25</v>
      </c>
      <c r="D4">
        <v>49.6</v>
      </c>
      <c r="E4">
        <v>152</v>
      </c>
      <c r="F4" t="s">
        <v>16</v>
      </c>
      <c r="G4">
        <v>34</v>
      </c>
      <c r="H4">
        <v>4</v>
      </c>
      <c r="I4">
        <v>800</v>
      </c>
      <c r="J4">
        <v>7</v>
      </c>
      <c r="K4">
        <v>2.15</v>
      </c>
      <c r="L4">
        <v>0.75</v>
      </c>
      <c r="M4" t="s">
        <v>17</v>
      </c>
      <c r="N4" s="5" t="s">
        <v>26</v>
      </c>
      <c r="O4">
        <v>1.17</v>
      </c>
      <c r="P4">
        <v>4.04</v>
      </c>
      <c r="Q4">
        <v>0</v>
      </c>
      <c r="R4" t="s">
        <v>19</v>
      </c>
      <c r="S4">
        <v>0</v>
      </c>
      <c r="T4">
        <v>2.0990000000000002</v>
      </c>
      <c r="U4">
        <v>1.76</v>
      </c>
      <c r="V4">
        <v>0.33900000000000019</v>
      </c>
      <c r="W4">
        <v>4.7E-2</v>
      </c>
      <c r="X4">
        <v>1.4E-2</v>
      </c>
      <c r="Y4" s="2">
        <f t="shared" si="20"/>
        <v>-3.3000000000000002E-2</v>
      </c>
      <c r="Z4">
        <v>0.191</v>
      </c>
      <c r="AA4">
        <v>0.16200000000000001</v>
      </c>
      <c r="AB4">
        <f t="shared" si="21"/>
        <v>-2.8999999999999998E-2</v>
      </c>
      <c r="AC4">
        <v>6.85</v>
      </c>
      <c r="AD4">
        <v>7.25</v>
      </c>
      <c r="AE4">
        <f t="shared" si="22"/>
        <v>0.40000000000000036</v>
      </c>
      <c r="AF4">
        <v>361.29</v>
      </c>
      <c r="AG4">
        <v>233.36</v>
      </c>
      <c r="AH4" s="1">
        <f t="shared" si="0"/>
        <v>127.93</v>
      </c>
      <c r="AI4" s="1">
        <f t="shared" si="1"/>
        <v>64.590771956046382</v>
      </c>
      <c r="AJ4" s="1">
        <f t="shared" si="2"/>
        <v>-35.409228043953618</v>
      </c>
      <c r="AK4">
        <v>1.31</v>
      </c>
      <c r="AL4">
        <v>1.1499999999999999</v>
      </c>
      <c r="AM4" s="1">
        <f t="shared" si="23"/>
        <v>-0.16000000000000014</v>
      </c>
      <c r="AN4" s="1">
        <f t="shared" si="3"/>
        <v>87.78625954198472</v>
      </c>
      <c r="AO4" s="1">
        <f t="shared" si="4"/>
        <v>-12.21374045801528</v>
      </c>
      <c r="AP4" s="3">
        <v>926.36</v>
      </c>
      <c r="AQ4">
        <v>975.3</v>
      </c>
      <c r="AR4">
        <v>48.4</v>
      </c>
      <c r="AS4">
        <v>41.64</v>
      </c>
      <c r="AT4">
        <f t="shared" si="24"/>
        <v>-6.759999999999998</v>
      </c>
      <c r="AU4" s="1">
        <f t="shared" si="5"/>
        <v>86.033057851239676</v>
      </c>
      <c r="AV4" s="1">
        <f t="shared" si="6"/>
        <v>-13.966942148760324</v>
      </c>
      <c r="AW4">
        <v>0.6</v>
      </c>
      <c r="AX4">
        <v>0.39</v>
      </c>
      <c r="AY4" s="1">
        <f t="shared" si="7"/>
        <v>0.20999999999999996</v>
      </c>
      <c r="AZ4" s="1">
        <f t="shared" si="8"/>
        <v>65</v>
      </c>
      <c r="BA4" s="1">
        <f t="shared" si="9"/>
        <v>-35</v>
      </c>
      <c r="BB4">
        <v>18.28</v>
      </c>
      <c r="BC4">
        <v>18.7</v>
      </c>
      <c r="BD4" s="1">
        <f t="shared" si="10"/>
        <v>-0.41999999999999815</v>
      </c>
      <c r="BE4" s="1">
        <f t="shared" si="11"/>
        <v>102.2975929978118</v>
      </c>
      <c r="BF4" s="1">
        <f t="shared" si="12"/>
        <v>2.2975929978118046</v>
      </c>
      <c r="BG4">
        <v>0.1</v>
      </c>
      <c r="BH4">
        <v>7.0000000000000007E-2</v>
      </c>
      <c r="BI4" s="1">
        <f t="shared" si="25"/>
        <v>-0.03</v>
      </c>
      <c r="BJ4" s="1">
        <f t="shared" si="13"/>
        <v>70</v>
      </c>
      <c r="BK4" s="1">
        <f t="shared" si="14"/>
        <v>-30</v>
      </c>
      <c r="BL4">
        <v>0.75</v>
      </c>
      <c r="BM4">
        <v>0.71</v>
      </c>
      <c r="BN4" s="1">
        <f t="shared" si="15"/>
        <v>4.0000000000000036E-2</v>
      </c>
      <c r="BO4" s="1">
        <f t="shared" si="16"/>
        <v>94.666666666666671</v>
      </c>
      <c r="BP4" s="1">
        <f t="shared" si="17"/>
        <v>-5.3333333333333286</v>
      </c>
      <c r="BQ4">
        <v>17.149999999999999</v>
      </c>
      <c r="BR4">
        <v>12.65</v>
      </c>
      <c r="BS4">
        <v>0.65</v>
      </c>
      <c r="BT4">
        <v>0.48</v>
      </c>
      <c r="BU4">
        <v>0.48</v>
      </c>
      <c r="BV4">
        <v>0.37</v>
      </c>
      <c r="BW4">
        <v>10.130000000000001</v>
      </c>
      <c r="BX4">
        <v>0</v>
      </c>
      <c r="BY4">
        <v>5.5</v>
      </c>
      <c r="BZ4">
        <v>5.51</v>
      </c>
      <c r="CB4">
        <v>2.15</v>
      </c>
      <c r="CC4">
        <v>2.15</v>
      </c>
      <c r="CD4" s="1">
        <f t="shared" si="18"/>
        <v>0</v>
      </c>
      <c r="CE4">
        <v>95.1</v>
      </c>
      <c r="CF4">
        <v>95.1</v>
      </c>
      <c r="CG4" s="1">
        <f t="shared" si="19"/>
        <v>0</v>
      </c>
      <c r="CH4">
        <v>-0.35</v>
      </c>
      <c r="CI4">
        <v>-0.35</v>
      </c>
      <c r="CJ4">
        <v>2.9</v>
      </c>
      <c r="CK4">
        <v>2.82</v>
      </c>
      <c r="CL4">
        <v>102.7</v>
      </c>
      <c r="CM4">
        <v>99.8</v>
      </c>
      <c r="CN4">
        <v>0.19</v>
      </c>
      <c r="CO4">
        <v>-0.01</v>
      </c>
      <c r="CP4">
        <v>0.74</v>
      </c>
      <c r="CQ4">
        <v>0.76</v>
      </c>
    </row>
    <row r="5" spans="1:95" x14ac:dyDescent="0.25">
      <c r="A5" s="5">
        <v>4</v>
      </c>
      <c r="B5">
        <v>40</v>
      </c>
      <c r="C5" t="s">
        <v>25</v>
      </c>
      <c r="D5">
        <v>58.4</v>
      </c>
      <c r="E5">
        <v>151</v>
      </c>
      <c r="F5" t="s">
        <v>16</v>
      </c>
      <c r="G5">
        <v>5</v>
      </c>
      <c r="H5">
        <v>4</v>
      </c>
      <c r="I5">
        <v>800</v>
      </c>
      <c r="J5">
        <v>17</v>
      </c>
      <c r="K5">
        <v>2.2000000000000002</v>
      </c>
      <c r="L5">
        <v>0.65</v>
      </c>
      <c r="M5" t="s">
        <v>19</v>
      </c>
      <c r="N5" s="5" t="s">
        <v>28</v>
      </c>
      <c r="O5">
        <v>4</v>
      </c>
      <c r="P5">
        <v>2.37</v>
      </c>
      <c r="Q5">
        <v>0</v>
      </c>
      <c r="R5" t="s">
        <v>17</v>
      </c>
      <c r="S5">
        <v>0</v>
      </c>
      <c r="T5">
        <v>1.5820000000000001</v>
      </c>
      <c r="U5">
        <v>1.323</v>
      </c>
      <c r="V5">
        <f>T5-U5</f>
        <v>0.25900000000000012</v>
      </c>
      <c r="W5">
        <v>3.4000000000000002E-2</v>
      </c>
      <c r="X5">
        <v>3.4000000000000002E-2</v>
      </c>
      <c r="Y5" s="2">
        <f t="shared" si="20"/>
        <v>0</v>
      </c>
      <c r="Z5">
        <v>0.31900000000000001</v>
      </c>
      <c r="AA5">
        <v>0.28999999999999998</v>
      </c>
      <c r="AB5">
        <f t="shared" si="21"/>
        <v>-2.9000000000000026E-2</v>
      </c>
      <c r="AC5">
        <v>5.43</v>
      </c>
      <c r="AD5">
        <v>6.46</v>
      </c>
      <c r="AE5">
        <f t="shared" si="22"/>
        <v>1.0300000000000002</v>
      </c>
      <c r="AF5" s="1">
        <v>389.69</v>
      </c>
      <c r="AG5" s="1">
        <v>423.28</v>
      </c>
      <c r="AH5" s="1">
        <f t="shared" ref="AH5:AH6" si="26">AF5-AG5</f>
        <v>-33.589999999999975</v>
      </c>
      <c r="AI5" s="1">
        <f t="shared" ref="AI5:AI6" si="27">(AG5*100)/AF5</f>
        <v>108.61967204701173</v>
      </c>
      <c r="AJ5" s="1">
        <f t="shared" ref="AJ5:AJ6" si="28">AI5-100</f>
        <v>8.6196720470117327</v>
      </c>
      <c r="AK5" s="1">
        <v>1.38</v>
      </c>
      <c r="AL5" s="1">
        <v>2.81</v>
      </c>
      <c r="AM5" s="1">
        <f t="shared" si="23"/>
        <v>1.4300000000000002</v>
      </c>
      <c r="AN5" s="1">
        <f t="shared" ref="AN5:AN6" si="29">(AL5*100)/AK5</f>
        <v>203.62318840579712</v>
      </c>
      <c r="AO5" s="1">
        <f t="shared" ref="AO5:AO6" si="30">AN5-100</f>
        <v>103.62318840579712</v>
      </c>
      <c r="AP5" s="1">
        <v>975.19</v>
      </c>
      <c r="AQ5" s="1">
        <v>956.77</v>
      </c>
      <c r="AR5" s="1">
        <v>52.16</v>
      </c>
      <c r="AS5" s="1">
        <v>56.45</v>
      </c>
      <c r="AT5">
        <f t="shared" si="24"/>
        <v>4.2900000000000063</v>
      </c>
      <c r="AU5" s="1">
        <f t="shared" ref="AU5:AU6" si="31">(AS5*100)/AR5</f>
        <v>108.22469325153375</v>
      </c>
      <c r="AV5" s="1">
        <f t="shared" ref="AV5:AV6" si="32">AU5-100</f>
        <v>8.2246932515337505</v>
      </c>
      <c r="AW5" s="1">
        <v>0.66</v>
      </c>
      <c r="AX5" s="1">
        <v>0.71</v>
      </c>
      <c r="AY5" s="1">
        <f t="shared" ref="AY5:AY6" si="33">AW5-AX5</f>
        <v>-4.9999999999999933E-2</v>
      </c>
      <c r="AZ5" s="1">
        <f t="shared" ref="AZ5:AZ6" si="34">(AX5*100)/AW5</f>
        <v>107.57575757575756</v>
      </c>
      <c r="BA5" s="1">
        <f t="shared" ref="BA5:BA6" si="35">AZ5-100</f>
        <v>7.5757575757575637</v>
      </c>
      <c r="BB5" s="1">
        <v>15.86</v>
      </c>
      <c r="BC5" s="1">
        <v>20.14</v>
      </c>
      <c r="BD5" s="1">
        <f t="shared" ref="BD5:BD6" si="36">BB5-BC5</f>
        <v>-4.2800000000000011</v>
      </c>
      <c r="BE5" s="1">
        <f t="shared" ref="BE5:BE6" si="37">(BC5*100)/BB5</f>
        <v>126.98612862547289</v>
      </c>
      <c r="BF5" s="1">
        <f t="shared" ref="BF5:BF6" si="38">BE5-100</f>
        <v>26.986128625472887</v>
      </c>
      <c r="BG5" s="1">
        <v>0.12</v>
      </c>
      <c r="BH5" s="1">
        <v>0.13</v>
      </c>
      <c r="BI5" s="1">
        <f t="shared" si="25"/>
        <v>1.0000000000000009E-2</v>
      </c>
      <c r="BJ5" s="1">
        <f t="shared" ref="BJ5:BJ6" si="39">(BH5*100)/BG5</f>
        <v>108.33333333333334</v>
      </c>
      <c r="BK5" s="1">
        <f t="shared" ref="BK5:BK6" si="40">BJ5-100</f>
        <v>8.3333333333333428</v>
      </c>
      <c r="BL5" s="1">
        <v>0.75</v>
      </c>
      <c r="BM5" s="1">
        <v>0.85</v>
      </c>
      <c r="BN5" s="1">
        <f t="shared" ref="BN5:BN6" si="41">BL5-BM5</f>
        <v>-9.9999999999999978E-2</v>
      </c>
      <c r="BO5" s="1">
        <f t="shared" ref="BO5:BO6" si="42">(BM5*100)/BL5</f>
        <v>113.33333333333333</v>
      </c>
      <c r="BP5" s="1">
        <f t="shared" ref="BP5:BP6" si="43">BO5-100</f>
        <v>13.333333333333329</v>
      </c>
      <c r="BQ5" s="1">
        <v>0.66</v>
      </c>
      <c r="BR5" s="1">
        <v>22.18</v>
      </c>
      <c r="BS5" s="1">
        <v>0.78</v>
      </c>
      <c r="BT5" s="1">
        <v>0.76</v>
      </c>
      <c r="BU5" s="1">
        <v>7.72</v>
      </c>
      <c r="BV5" s="1">
        <v>7.23</v>
      </c>
      <c r="BW5" s="1">
        <v>10.49</v>
      </c>
      <c r="BX5" s="1">
        <v>2.69</v>
      </c>
      <c r="BY5" s="1">
        <v>6.28</v>
      </c>
      <c r="BZ5" s="1">
        <v>5.3</v>
      </c>
      <c r="CA5" s="1"/>
      <c r="CB5" s="1">
        <v>1.94</v>
      </c>
      <c r="CC5" s="1">
        <v>2.2000000000000002</v>
      </c>
      <c r="CD5" s="1">
        <f t="shared" ref="CD5:CD6" si="44">CC5-CB5</f>
        <v>0.26000000000000023</v>
      </c>
      <c r="CE5" s="1">
        <v>75.400000000000006</v>
      </c>
      <c r="CF5" s="1">
        <v>85.5</v>
      </c>
      <c r="CG5" s="1">
        <f t="shared" ref="CG5:CG6" si="45">CF5-CE5</f>
        <v>10.099999999999994</v>
      </c>
      <c r="CH5">
        <v>-1.98</v>
      </c>
      <c r="CI5" s="1">
        <v>-1.17</v>
      </c>
      <c r="CJ5">
        <v>3.15</v>
      </c>
      <c r="CK5" s="1">
        <v>3.38</v>
      </c>
      <c r="CL5">
        <v>101.3</v>
      </c>
      <c r="CM5" s="1">
        <v>108.7</v>
      </c>
      <c r="CN5">
        <v>0.1</v>
      </c>
      <c r="CO5" s="1">
        <v>0.69</v>
      </c>
      <c r="CP5">
        <v>0.62</v>
      </c>
      <c r="CQ5" s="1">
        <v>0.65</v>
      </c>
    </row>
    <row r="6" spans="1:95" x14ac:dyDescent="0.25">
      <c r="A6" s="5">
        <v>5</v>
      </c>
      <c r="B6">
        <v>63</v>
      </c>
      <c r="C6" t="s">
        <v>15</v>
      </c>
      <c r="D6">
        <v>78</v>
      </c>
      <c r="E6">
        <v>169</v>
      </c>
      <c r="F6" t="s">
        <v>16</v>
      </c>
      <c r="G6">
        <v>16</v>
      </c>
      <c r="H6">
        <v>3</v>
      </c>
      <c r="I6">
        <v>400</v>
      </c>
      <c r="J6">
        <v>30</v>
      </c>
      <c r="K6">
        <v>2.5</v>
      </c>
      <c r="L6">
        <v>0.6</v>
      </c>
      <c r="M6" t="s">
        <v>19</v>
      </c>
      <c r="N6" s="5" t="s">
        <v>27</v>
      </c>
      <c r="O6">
        <v>0.17</v>
      </c>
      <c r="P6">
        <v>6.89</v>
      </c>
      <c r="Q6" s="7" t="s">
        <v>107</v>
      </c>
      <c r="R6" t="s">
        <v>17</v>
      </c>
      <c r="S6">
        <v>0</v>
      </c>
      <c r="T6">
        <v>3.7610000000000001</v>
      </c>
      <c r="U6">
        <v>2.85</v>
      </c>
      <c r="V6">
        <f>T6-U6</f>
        <v>0.91100000000000003</v>
      </c>
      <c r="W6">
        <v>4.5999999999999999E-2</v>
      </c>
      <c r="X6">
        <v>3.7999999999999999E-2</v>
      </c>
      <c r="Y6" s="2">
        <f t="shared" si="20"/>
        <v>-8.0000000000000002E-3</v>
      </c>
      <c r="Z6">
        <v>0.46500000000000002</v>
      </c>
      <c r="AA6">
        <v>0.46500000000000002</v>
      </c>
      <c r="AB6">
        <f t="shared" si="21"/>
        <v>0</v>
      </c>
      <c r="AC6">
        <v>9.0500000000000007</v>
      </c>
      <c r="AD6">
        <v>8.4</v>
      </c>
      <c r="AE6">
        <f t="shared" si="22"/>
        <v>-0.65000000000000036</v>
      </c>
      <c r="AF6" s="1">
        <v>203.39</v>
      </c>
      <c r="AG6" s="1">
        <v>176.72</v>
      </c>
      <c r="AH6" s="1">
        <f t="shared" si="26"/>
        <v>26.669999999999987</v>
      </c>
      <c r="AI6" s="1">
        <f t="shared" si="27"/>
        <v>86.887260927282568</v>
      </c>
      <c r="AJ6" s="1">
        <f t="shared" si="28"/>
        <v>-13.112739072717432</v>
      </c>
      <c r="AK6" s="1">
        <v>1.43</v>
      </c>
      <c r="AL6" s="1">
        <v>1.32</v>
      </c>
      <c r="AM6" s="1">
        <f t="shared" si="23"/>
        <v>-0.10999999999999988</v>
      </c>
      <c r="AN6" s="1">
        <f t="shared" si="29"/>
        <v>92.307692307692307</v>
      </c>
      <c r="AO6" s="1">
        <f t="shared" si="30"/>
        <v>-7.6923076923076934</v>
      </c>
      <c r="AP6" s="1">
        <v>838.32</v>
      </c>
      <c r="AQ6" s="1">
        <v>947.76</v>
      </c>
      <c r="AR6" s="1">
        <v>36.56</v>
      </c>
      <c r="AS6" s="1">
        <v>35.28</v>
      </c>
      <c r="AT6">
        <f t="shared" si="24"/>
        <v>-1.2800000000000011</v>
      </c>
      <c r="AU6" s="1">
        <f t="shared" si="31"/>
        <v>96.498905908096276</v>
      </c>
      <c r="AV6" s="1">
        <f t="shared" si="32"/>
        <v>-3.5010940919037239</v>
      </c>
      <c r="AW6" s="1">
        <v>0.28999999999999998</v>
      </c>
      <c r="AX6" s="1">
        <v>0.28999999999999998</v>
      </c>
      <c r="AY6" s="1">
        <f t="shared" si="33"/>
        <v>0</v>
      </c>
      <c r="AZ6" s="1">
        <f t="shared" si="34"/>
        <v>100</v>
      </c>
      <c r="BA6" s="1">
        <f t="shared" si="35"/>
        <v>0</v>
      </c>
      <c r="BB6" s="1">
        <v>29.39</v>
      </c>
      <c r="BC6" s="1">
        <v>25.12</v>
      </c>
      <c r="BD6" s="1">
        <f t="shared" si="36"/>
        <v>4.2699999999999996</v>
      </c>
      <c r="BE6" s="1">
        <f t="shared" si="37"/>
        <v>85.471248724055798</v>
      </c>
      <c r="BF6" s="1">
        <f t="shared" si="38"/>
        <v>-14.528751275944202</v>
      </c>
      <c r="BG6" s="1">
        <v>0.06</v>
      </c>
      <c r="BH6" s="1">
        <v>0.06</v>
      </c>
      <c r="BI6" s="1">
        <f t="shared" si="25"/>
        <v>0</v>
      </c>
      <c r="BJ6" s="1">
        <f t="shared" si="39"/>
        <v>100</v>
      </c>
      <c r="BK6" s="1">
        <f t="shared" si="40"/>
        <v>0</v>
      </c>
      <c r="BL6" s="1">
        <v>1.44</v>
      </c>
      <c r="BM6" s="1">
        <v>1.04</v>
      </c>
      <c r="BN6" s="1">
        <f t="shared" si="41"/>
        <v>0.39999999999999991</v>
      </c>
      <c r="BO6" s="1">
        <f t="shared" si="42"/>
        <v>72.222222222222229</v>
      </c>
      <c r="BP6" s="1">
        <f t="shared" si="43"/>
        <v>-27.777777777777771</v>
      </c>
      <c r="BQ6" s="1">
        <v>5.32</v>
      </c>
      <c r="BR6" s="1">
        <v>8.7799999999999994</v>
      </c>
      <c r="BS6" s="1">
        <v>0.2</v>
      </c>
      <c r="BT6" s="1">
        <v>0.28000000000000003</v>
      </c>
      <c r="BU6" s="1">
        <v>11.66</v>
      </c>
      <c r="BV6" s="1">
        <v>0.51</v>
      </c>
      <c r="BW6" s="1">
        <v>10.09</v>
      </c>
      <c r="BX6" s="1">
        <v>0.83</v>
      </c>
      <c r="BY6" s="1">
        <v>2.87</v>
      </c>
      <c r="BZ6" s="1">
        <v>3.58</v>
      </c>
      <c r="CA6" s="1"/>
      <c r="CB6" s="1">
        <v>2.17</v>
      </c>
      <c r="CC6" s="1">
        <v>2.5</v>
      </c>
      <c r="CD6" s="1">
        <f t="shared" si="44"/>
        <v>0.33000000000000007</v>
      </c>
      <c r="CE6" s="1">
        <v>70.099999999999994</v>
      </c>
      <c r="CF6" s="1">
        <v>80.7</v>
      </c>
      <c r="CG6" s="1">
        <f t="shared" si="45"/>
        <v>10.600000000000009</v>
      </c>
      <c r="CH6">
        <v>-1.91</v>
      </c>
      <c r="CI6" s="1">
        <v>-1.25</v>
      </c>
      <c r="CJ6">
        <v>3.94</v>
      </c>
      <c r="CK6">
        <v>4.08</v>
      </c>
      <c r="CL6">
        <v>98.6</v>
      </c>
      <c r="CM6" s="1">
        <v>102.1</v>
      </c>
      <c r="CN6">
        <v>-0.09</v>
      </c>
      <c r="CO6" s="1">
        <v>0.14000000000000001</v>
      </c>
      <c r="CP6">
        <v>0.55000000000000004</v>
      </c>
      <c r="CQ6" s="1">
        <v>0.6</v>
      </c>
    </row>
    <row r="7" spans="1:95" x14ac:dyDescent="0.25">
      <c r="A7" s="5">
        <v>6</v>
      </c>
      <c r="B7">
        <v>62</v>
      </c>
      <c r="C7" t="s">
        <v>15</v>
      </c>
      <c r="D7">
        <v>148</v>
      </c>
      <c r="E7">
        <v>189</v>
      </c>
      <c r="F7" t="s">
        <v>16</v>
      </c>
      <c r="G7">
        <v>12</v>
      </c>
      <c r="H7">
        <v>4</v>
      </c>
      <c r="I7">
        <v>800</v>
      </c>
      <c r="J7">
        <v>28</v>
      </c>
      <c r="K7">
        <v>3.2</v>
      </c>
      <c r="L7">
        <v>0.69</v>
      </c>
      <c r="M7" t="s">
        <v>17</v>
      </c>
      <c r="N7" s="5" t="s">
        <v>18</v>
      </c>
      <c r="O7">
        <v>1.3</v>
      </c>
      <c r="P7">
        <v>4.87</v>
      </c>
      <c r="Q7">
        <v>0</v>
      </c>
      <c r="R7" t="s">
        <v>17</v>
      </c>
      <c r="S7">
        <v>5.5</v>
      </c>
      <c r="T7">
        <v>3.0739999999999998</v>
      </c>
      <c r="U7">
        <v>3.3730000000000002</v>
      </c>
      <c r="V7">
        <f>T7-U7</f>
        <v>-0.29900000000000038</v>
      </c>
      <c r="W7">
        <v>0.157</v>
      </c>
      <c r="X7">
        <v>9.9000000000000005E-2</v>
      </c>
      <c r="Y7" s="2">
        <f t="shared" si="20"/>
        <v>-5.7999999999999996E-2</v>
      </c>
      <c r="Z7">
        <v>0.25700000000000001</v>
      </c>
      <c r="AA7">
        <v>0.33800000000000002</v>
      </c>
      <c r="AB7">
        <f t="shared" si="21"/>
        <v>8.1000000000000016E-2</v>
      </c>
      <c r="AC7">
        <v>7.65</v>
      </c>
      <c r="AD7">
        <v>7.56</v>
      </c>
      <c r="AE7">
        <f t="shared" si="22"/>
        <v>-9.0000000000000746E-2</v>
      </c>
      <c r="AF7" s="1">
        <v>319.20999999999998</v>
      </c>
      <c r="AG7" s="1">
        <v>295.05</v>
      </c>
      <c r="AH7" s="1">
        <f t="shared" ref="AH7:AH15" si="46">AF7-AG7</f>
        <v>24.159999999999968</v>
      </c>
      <c r="AI7" s="1">
        <f t="shared" ref="AI7:AI15" si="47">(AG7*100)/AF7</f>
        <v>92.431314808433328</v>
      </c>
      <c r="AJ7" s="1">
        <f t="shared" ref="AJ7:AJ15" si="48">AI7-100</f>
        <v>-7.5686851915666722</v>
      </c>
      <c r="AK7" s="1">
        <v>1.04</v>
      </c>
      <c r="AL7" s="1">
        <v>0.7</v>
      </c>
      <c r="AM7" s="1">
        <f t="shared" ref="AM7:AM15" si="49">AL7-AK7</f>
        <v>-0.34000000000000008</v>
      </c>
      <c r="AN7" s="1">
        <f t="shared" ref="AN7:AN15" si="50">(AL7*100)/AK7</f>
        <v>67.307692307692307</v>
      </c>
      <c r="AO7" s="1">
        <f t="shared" ref="AO7:AO15" si="51">AN7-100</f>
        <v>-32.692307692307693</v>
      </c>
      <c r="AP7" s="1">
        <v>882.4</v>
      </c>
      <c r="AQ7" s="1">
        <v>836.18</v>
      </c>
      <c r="AR7" s="1">
        <v>39.450000000000003</v>
      </c>
      <c r="AS7" s="1">
        <v>35.69</v>
      </c>
      <c r="AT7">
        <f t="shared" si="24"/>
        <v>-3.7600000000000051</v>
      </c>
      <c r="AU7" s="1">
        <f t="shared" ref="AU7:AU15" si="52">(AS7*100)/AR7</f>
        <v>90.468948035487955</v>
      </c>
      <c r="AV7" s="1">
        <f t="shared" ref="AV7:AV15" si="53">AU7-100</f>
        <v>-9.5310519645120451</v>
      </c>
      <c r="AW7" s="1">
        <v>0.52</v>
      </c>
      <c r="AX7" s="1">
        <v>0.54</v>
      </c>
      <c r="AY7" s="1">
        <f t="shared" ref="AY7:AY15" si="54">AW7-AX7</f>
        <v>-2.0000000000000018E-2</v>
      </c>
      <c r="AZ7" s="1">
        <f t="shared" ref="AZ7:AZ15" si="55">(AX7*100)/AW7</f>
        <v>103.84615384615384</v>
      </c>
      <c r="BA7" s="1">
        <f t="shared" ref="BA7:BA15" si="56">AZ7-100</f>
        <v>3.8461538461538396</v>
      </c>
      <c r="BB7" s="1">
        <v>14.05</v>
      </c>
      <c r="BC7" s="1">
        <v>19.3</v>
      </c>
      <c r="BD7" s="1">
        <f t="shared" ref="BD7:BD15" si="57">BB7-BC7</f>
        <v>-5.25</v>
      </c>
      <c r="BE7" s="1">
        <f t="shared" ref="BE7:BE15" si="58">(BC7*100)/BB7</f>
        <v>137.36654804270461</v>
      </c>
      <c r="BF7" s="1">
        <f t="shared" ref="BF7:BF15" si="59">BE7-100</f>
        <v>37.366548042704608</v>
      </c>
      <c r="BG7" s="1">
        <v>0.09</v>
      </c>
      <c r="BH7" s="1">
        <v>0.08</v>
      </c>
      <c r="BI7" s="1">
        <f t="shared" ref="BI7:BI15" si="60">BH7-BG7</f>
        <v>-9.999999999999995E-3</v>
      </c>
      <c r="BJ7" s="1">
        <f t="shared" ref="BJ7:BJ15" si="61">(BH7*100)/BG7</f>
        <v>88.888888888888886</v>
      </c>
      <c r="BK7" s="1">
        <f t="shared" ref="BK7:BK15" si="62">BJ7-100</f>
        <v>-11.111111111111114</v>
      </c>
      <c r="BL7" s="1">
        <v>0.53</v>
      </c>
      <c r="BM7" s="1">
        <v>0.32</v>
      </c>
      <c r="BN7" s="1">
        <f t="shared" ref="BN7:BN15" si="63">BL7-BM7</f>
        <v>0.21000000000000002</v>
      </c>
      <c r="BO7" s="1">
        <f t="shared" ref="BO7:BO15" si="64">(BM7*100)/BL7</f>
        <v>60.377358490566031</v>
      </c>
      <c r="BP7" s="1">
        <f t="shared" ref="BP7:BP15" si="65">BO7-100</f>
        <v>-39.622641509433969</v>
      </c>
      <c r="BQ7" s="1">
        <v>11.45</v>
      </c>
      <c r="BR7" s="1">
        <v>10.57</v>
      </c>
      <c r="BS7" s="1">
        <v>0.73</v>
      </c>
      <c r="BT7" s="1">
        <v>0.9</v>
      </c>
      <c r="BU7" s="1">
        <v>19.260000000000002</v>
      </c>
      <c r="BV7" s="1">
        <v>7.01</v>
      </c>
      <c r="BW7" s="1">
        <v>18.23</v>
      </c>
      <c r="BX7" s="1">
        <v>4.22</v>
      </c>
      <c r="BY7" s="1">
        <v>7.93</v>
      </c>
      <c r="BZ7" s="1">
        <v>10.36</v>
      </c>
      <c r="CA7" s="1"/>
      <c r="CB7" s="1">
        <v>2.5499999999999998</v>
      </c>
      <c r="CC7" s="1">
        <v>3.2</v>
      </c>
      <c r="CD7" s="1">
        <f t="shared" ref="CD7:CD15" si="66">CC7-CB7</f>
        <v>0.65000000000000036</v>
      </c>
      <c r="CE7" s="1">
        <v>63.6</v>
      </c>
      <c r="CF7" s="1">
        <v>79.8</v>
      </c>
      <c r="CG7" s="1">
        <f t="shared" ref="CG7:CG15" si="67">CF7-CE7</f>
        <v>16.199999999999996</v>
      </c>
      <c r="CH7">
        <v>-2.33</v>
      </c>
      <c r="CI7" s="1">
        <v>-1.33</v>
      </c>
      <c r="CJ7">
        <v>3.9</v>
      </c>
      <c r="CK7" s="1">
        <v>4.6500000000000004</v>
      </c>
      <c r="CL7">
        <v>73.900000000000006</v>
      </c>
      <c r="CM7" s="1">
        <v>88.1</v>
      </c>
      <c r="CN7">
        <v>-1.78</v>
      </c>
      <c r="CO7" s="1">
        <v>-0.8</v>
      </c>
      <c r="CP7">
        <v>0.65</v>
      </c>
      <c r="CQ7" s="1">
        <v>0.69</v>
      </c>
    </row>
    <row r="8" spans="1:95" x14ac:dyDescent="0.25">
      <c r="A8" s="5">
        <v>7</v>
      </c>
      <c r="B8">
        <v>69</v>
      </c>
      <c r="C8" t="s">
        <v>15</v>
      </c>
      <c r="D8">
        <v>90.4</v>
      </c>
      <c r="E8">
        <v>170</v>
      </c>
      <c r="F8" t="s">
        <v>16</v>
      </c>
      <c r="G8">
        <v>63</v>
      </c>
      <c r="H8">
        <v>4</v>
      </c>
      <c r="I8">
        <v>800</v>
      </c>
      <c r="J8">
        <v>115</v>
      </c>
      <c r="K8">
        <v>1.85</v>
      </c>
      <c r="L8">
        <v>0.55000000000000004</v>
      </c>
      <c r="M8" t="s">
        <v>19</v>
      </c>
      <c r="N8" s="5" t="s">
        <v>21</v>
      </c>
      <c r="O8">
        <v>1.3</v>
      </c>
      <c r="P8">
        <v>6.33</v>
      </c>
      <c r="Q8">
        <v>1</v>
      </c>
      <c r="R8" t="s">
        <v>17</v>
      </c>
      <c r="S8">
        <v>4.5</v>
      </c>
      <c r="T8">
        <v>2.657</v>
      </c>
      <c r="U8">
        <v>2.4140000000000001</v>
      </c>
      <c r="V8">
        <f>T8-U8</f>
        <v>0.24299999999999988</v>
      </c>
      <c r="W8">
        <v>7.1999999999999995E-2</v>
      </c>
      <c r="X8">
        <v>4.2999999999999997E-2</v>
      </c>
      <c r="Y8" s="2">
        <f t="shared" si="20"/>
        <v>-2.8999999999999998E-2</v>
      </c>
      <c r="Z8">
        <v>0.48299999999999998</v>
      </c>
      <c r="AA8">
        <v>0.39900000000000002</v>
      </c>
      <c r="AB8">
        <f t="shared" si="21"/>
        <v>-8.3999999999999964E-2</v>
      </c>
      <c r="AC8">
        <v>12.18</v>
      </c>
      <c r="AD8">
        <v>9.67</v>
      </c>
      <c r="AE8">
        <f t="shared" si="22"/>
        <v>-2.5099999999999998</v>
      </c>
      <c r="AF8" s="1">
        <v>393.37</v>
      </c>
      <c r="AG8" s="1">
        <v>264.04000000000002</v>
      </c>
      <c r="AH8" s="1">
        <f t="shared" si="46"/>
        <v>129.32999999999998</v>
      </c>
      <c r="AI8" s="1">
        <f t="shared" si="47"/>
        <v>67.122556371863652</v>
      </c>
      <c r="AJ8" s="1">
        <f t="shared" si="48"/>
        <v>-32.877443628136348</v>
      </c>
      <c r="AK8" s="1">
        <v>0.94</v>
      </c>
      <c r="AL8" s="1">
        <v>0.15</v>
      </c>
      <c r="AM8" s="1">
        <f t="shared" si="49"/>
        <v>-0.78999999999999992</v>
      </c>
      <c r="AN8" s="1">
        <f t="shared" si="50"/>
        <v>15.957446808510639</v>
      </c>
      <c r="AO8" s="1">
        <f t="shared" si="51"/>
        <v>-84.042553191489361</v>
      </c>
      <c r="AP8" s="1">
        <v>870.4</v>
      </c>
      <c r="AQ8" s="1">
        <v>842.64</v>
      </c>
      <c r="AR8" s="1">
        <v>47.49</v>
      </c>
      <c r="AS8" s="1">
        <v>32.450000000000003</v>
      </c>
      <c r="AT8">
        <f t="shared" si="24"/>
        <v>-15.04</v>
      </c>
      <c r="AU8" s="1">
        <f t="shared" si="52"/>
        <v>68.330174773636557</v>
      </c>
      <c r="AV8" s="1">
        <f t="shared" si="53"/>
        <v>-31.669825226363443</v>
      </c>
      <c r="AW8" s="1">
        <v>0.84</v>
      </c>
      <c r="AX8" s="1">
        <v>0.49</v>
      </c>
      <c r="AY8" s="1">
        <f t="shared" si="54"/>
        <v>0.35</v>
      </c>
      <c r="AZ8" s="1">
        <f t="shared" si="55"/>
        <v>58.333333333333336</v>
      </c>
      <c r="BA8" s="1">
        <f t="shared" si="56"/>
        <v>-41.666666666666664</v>
      </c>
      <c r="BB8" s="1">
        <v>30.83</v>
      </c>
      <c r="BC8" s="1">
        <v>18.38</v>
      </c>
      <c r="BD8" s="1">
        <f t="shared" si="57"/>
        <v>12.45</v>
      </c>
      <c r="BE8" s="1">
        <f t="shared" si="58"/>
        <v>59.617255919558872</v>
      </c>
      <c r="BF8" s="1">
        <f t="shared" si="59"/>
        <v>-40.382744080441128</v>
      </c>
      <c r="BG8" s="1">
        <v>0.1</v>
      </c>
      <c r="BH8" s="1">
        <v>0.08</v>
      </c>
      <c r="BI8" s="1">
        <f t="shared" si="60"/>
        <v>-2.0000000000000004E-2</v>
      </c>
      <c r="BJ8" s="1">
        <f t="shared" si="61"/>
        <v>80</v>
      </c>
      <c r="BK8" s="1">
        <f t="shared" si="62"/>
        <v>-20</v>
      </c>
      <c r="BL8" s="1">
        <v>0.47</v>
      </c>
      <c r="BM8" s="1">
        <v>0.25</v>
      </c>
      <c r="BN8" s="1">
        <f t="shared" si="63"/>
        <v>0.21999999999999997</v>
      </c>
      <c r="BO8" s="1">
        <f t="shared" si="64"/>
        <v>53.191489361702132</v>
      </c>
      <c r="BP8" s="1">
        <f t="shared" si="65"/>
        <v>-46.808510638297868</v>
      </c>
      <c r="BQ8" s="1">
        <v>18.989999999999998</v>
      </c>
      <c r="BR8" s="1">
        <v>10.11</v>
      </c>
      <c r="BS8" s="1">
        <v>1.02</v>
      </c>
      <c r="BT8" s="1">
        <v>0.99</v>
      </c>
      <c r="BU8" s="1">
        <v>9.74</v>
      </c>
      <c r="BV8" s="1">
        <v>4.7699999999999996</v>
      </c>
      <c r="BW8" s="1">
        <v>21.77</v>
      </c>
      <c r="BX8" s="1">
        <v>4.4400000000000004</v>
      </c>
      <c r="BY8" s="1">
        <v>9.09</v>
      </c>
      <c r="BZ8" s="1">
        <v>13.47</v>
      </c>
      <c r="CA8" s="1"/>
      <c r="CB8" s="1">
        <v>1.57</v>
      </c>
      <c r="CC8" s="1">
        <v>1.85</v>
      </c>
      <c r="CD8" s="1">
        <f t="shared" si="66"/>
        <v>0.28000000000000003</v>
      </c>
      <c r="CE8" s="1">
        <v>53.7</v>
      </c>
      <c r="CF8" s="1">
        <v>63.2</v>
      </c>
      <c r="CG8" s="1">
        <f t="shared" si="67"/>
        <v>9.5</v>
      </c>
      <c r="CH8">
        <v>-2.68</v>
      </c>
      <c r="CI8" s="1">
        <v>-2.16</v>
      </c>
      <c r="CJ8">
        <v>2.95</v>
      </c>
      <c r="CK8" s="1">
        <v>3.35</v>
      </c>
      <c r="CL8">
        <v>77</v>
      </c>
      <c r="CM8" s="1">
        <v>87.5</v>
      </c>
      <c r="CN8">
        <v>-1.47</v>
      </c>
      <c r="CO8" s="1">
        <v>-0.8</v>
      </c>
      <c r="CP8">
        <v>0.53</v>
      </c>
      <c r="CQ8" s="1">
        <v>0.55000000000000004</v>
      </c>
    </row>
    <row r="9" spans="1:95" x14ac:dyDescent="0.25">
      <c r="A9" s="5">
        <v>8</v>
      </c>
      <c r="B9">
        <v>43</v>
      </c>
      <c r="C9" t="s">
        <v>25</v>
      </c>
      <c r="D9">
        <v>88.6</v>
      </c>
      <c r="E9">
        <v>169</v>
      </c>
      <c r="F9" t="s">
        <v>16</v>
      </c>
      <c r="G9">
        <v>25</v>
      </c>
      <c r="H9">
        <v>4</v>
      </c>
      <c r="I9">
        <v>800</v>
      </c>
      <c r="J9">
        <v>21</v>
      </c>
      <c r="K9">
        <v>2.85</v>
      </c>
      <c r="L9">
        <v>0.72</v>
      </c>
      <c r="M9" t="s">
        <v>17</v>
      </c>
      <c r="N9" s="5" t="s">
        <v>30</v>
      </c>
      <c r="O9">
        <v>1.33</v>
      </c>
      <c r="P9">
        <v>4.6900000000000004</v>
      </c>
      <c r="Q9">
        <v>1</v>
      </c>
      <c r="R9" t="s">
        <v>19</v>
      </c>
      <c r="S9">
        <v>5</v>
      </c>
      <c r="T9">
        <v>2.4689999999999999</v>
      </c>
      <c r="U9">
        <v>2.2839999999999998</v>
      </c>
      <c r="V9">
        <v>0.18500000000000005</v>
      </c>
      <c r="W9">
        <v>0.112</v>
      </c>
      <c r="X9">
        <v>2.5999999999999999E-2</v>
      </c>
      <c r="Y9" s="2">
        <f t="shared" si="20"/>
        <v>-8.6000000000000007E-2</v>
      </c>
      <c r="Z9">
        <v>0.23</v>
      </c>
      <c r="AA9">
        <v>0.22700000000000001</v>
      </c>
      <c r="AB9">
        <f t="shared" si="21"/>
        <v>-3.0000000000000027E-3</v>
      </c>
      <c r="AC9">
        <v>6.11</v>
      </c>
      <c r="AD9">
        <v>6.49</v>
      </c>
      <c r="AE9">
        <f t="shared" si="22"/>
        <v>0.37999999999999989</v>
      </c>
      <c r="AF9">
        <v>397.09</v>
      </c>
      <c r="AG9">
        <v>319.13</v>
      </c>
      <c r="AH9" s="1">
        <f t="shared" si="46"/>
        <v>77.95999999999998</v>
      </c>
      <c r="AI9" s="1">
        <f t="shared" si="47"/>
        <v>80.367171170263674</v>
      </c>
      <c r="AJ9" s="1">
        <f t="shared" si="48"/>
        <v>-19.632828829736326</v>
      </c>
      <c r="AK9">
        <v>1.17</v>
      </c>
      <c r="AL9">
        <v>1.19</v>
      </c>
      <c r="AM9" s="1">
        <f t="shared" si="49"/>
        <v>2.0000000000000018E-2</v>
      </c>
      <c r="AN9" s="1">
        <f t="shared" si="50"/>
        <v>101.70940170940172</v>
      </c>
      <c r="AO9" s="1">
        <f t="shared" si="51"/>
        <v>1.7094017094017175</v>
      </c>
      <c r="AP9">
        <v>928.62</v>
      </c>
      <c r="AQ9">
        <v>969.91</v>
      </c>
      <c r="AR9">
        <v>47.75</v>
      </c>
      <c r="AS9">
        <v>47.53</v>
      </c>
      <c r="AT9">
        <f t="shared" si="24"/>
        <v>-0.21999999999999886</v>
      </c>
      <c r="AU9" s="1">
        <f t="shared" si="52"/>
        <v>99.539267015706812</v>
      </c>
      <c r="AV9" s="1">
        <f t="shared" si="53"/>
        <v>-0.46073298429318754</v>
      </c>
      <c r="AW9">
        <v>0.7</v>
      </c>
      <c r="AX9">
        <v>0.54</v>
      </c>
      <c r="AY9" s="1">
        <f t="shared" si="54"/>
        <v>0.15999999999999992</v>
      </c>
      <c r="AZ9" s="1">
        <f t="shared" si="55"/>
        <v>77.142857142857153</v>
      </c>
      <c r="BA9" s="1">
        <f t="shared" si="56"/>
        <v>-22.857142857142847</v>
      </c>
      <c r="BB9">
        <v>19.309999999999999</v>
      </c>
      <c r="BC9">
        <v>14.73</v>
      </c>
      <c r="BD9" s="1">
        <f t="shared" si="57"/>
        <v>4.5799999999999983</v>
      </c>
      <c r="BE9" s="1">
        <f t="shared" si="58"/>
        <v>76.281719316416371</v>
      </c>
      <c r="BF9" s="1">
        <f t="shared" si="59"/>
        <v>-23.718280683583629</v>
      </c>
      <c r="BG9">
        <v>0.11</v>
      </c>
      <c r="BH9">
        <v>0.09</v>
      </c>
      <c r="BI9" s="1">
        <f t="shared" si="60"/>
        <v>-2.0000000000000004E-2</v>
      </c>
      <c r="BJ9" s="1">
        <f t="shared" si="61"/>
        <v>81.818181818181813</v>
      </c>
      <c r="BK9" s="1">
        <f t="shared" si="62"/>
        <v>-18.181818181818187</v>
      </c>
      <c r="BL9">
        <v>0.67</v>
      </c>
      <c r="BM9">
        <v>0.76</v>
      </c>
      <c r="BN9" s="1">
        <f t="shared" si="63"/>
        <v>-8.9999999999999969E-2</v>
      </c>
      <c r="BO9" s="1">
        <f t="shared" si="64"/>
        <v>113.43283582089552</v>
      </c>
      <c r="BP9" s="1">
        <f t="shared" si="65"/>
        <v>13.432835820895519</v>
      </c>
      <c r="BQ9">
        <v>21.76</v>
      </c>
      <c r="BR9">
        <v>18.59</v>
      </c>
      <c r="BS9">
        <v>0.86</v>
      </c>
      <c r="BT9">
        <v>0.61</v>
      </c>
      <c r="BU9">
        <v>11.58</v>
      </c>
      <c r="BV9">
        <v>0.51</v>
      </c>
      <c r="BW9">
        <v>8.59</v>
      </c>
      <c r="BX9">
        <v>4.08</v>
      </c>
      <c r="BY9">
        <v>6.73</v>
      </c>
      <c r="BZ9">
        <v>6.03</v>
      </c>
      <c r="CB9">
        <v>2.61</v>
      </c>
      <c r="CC9">
        <v>2.85</v>
      </c>
      <c r="CD9" s="1">
        <f t="shared" si="66"/>
        <v>0.24000000000000021</v>
      </c>
      <c r="CE9">
        <v>81.7</v>
      </c>
      <c r="CF9">
        <v>89.2</v>
      </c>
      <c r="CG9" s="1">
        <f t="shared" si="67"/>
        <v>7.5</v>
      </c>
      <c r="CH9">
        <v>-1.45</v>
      </c>
      <c r="CI9">
        <v>-0.86</v>
      </c>
      <c r="CJ9">
        <v>3.82</v>
      </c>
      <c r="CK9">
        <v>3.94</v>
      </c>
      <c r="CL9">
        <v>96.6</v>
      </c>
      <c r="CM9">
        <v>99.7</v>
      </c>
      <c r="CN9">
        <v>-0.26</v>
      </c>
      <c r="CO9">
        <v>-0.03</v>
      </c>
      <c r="CP9">
        <v>0.68</v>
      </c>
      <c r="CQ9">
        <v>0.72</v>
      </c>
    </row>
    <row r="10" spans="1:95" x14ac:dyDescent="0.25">
      <c r="A10" s="5">
        <v>9</v>
      </c>
      <c r="B10">
        <v>61</v>
      </c>
      <c r="C10" t="s">
        <v>25</v>
      </c>
      <c r="D10">
        <v>72.099999999999994</v>
      </c>
      <c r="E10">
        <v>155</v>
      </c>
      <c r="F10" t="s">
        <v>35</v>
      </c>
      <c r="G10">
        <v>59</v>
      </c>
      <c r="H10">
        <v>4</v>
      </c>
      <c r="I10">
        <v>1600</v>
      </c>
      <c r="J10">
        <v>36</v>
      </c>
      <c r="K10">
        <v>1.8</v>
      </c>
      <c r="L10">
        <v>0.64</v>
      </c>
      <c r="M10" t="s">
        <v>19</v>
      </c>
      <c r="N10" s="5" t="s">
        <v>36</v>
      </c>
      <c r="O10">
        <v>1.17</v>
      </c>
      <c r="P10">
        <v>6.22</v>
      </c>
      <c r="Q10">
        <v>0</v>
      </c>
      <c r="R10" t="s">
        <v>17</v>
      </c>
      <c r="S10">
        <v>5.75</v>
      </c>
      <c r="T10">
        <v>2.677</v>
      </c>
      <c r="U10">
        <v>2.694</v>
      </c>
      <c r="V10">
        <v>-1.6999999999999904E-2</v>
      </c>
      <c r="W10">
        <v>7.4999999999999997E-2</v>
      </c>
      <c r="X10">
        <v>2.1000000000000001E-2</v>
      </c>
      <c r="Y10" s="2">
        <f t="shared" si="20"/>
        <v>-5.3999999999999992E-2</v>
      </c>
      <c r="Z10">
        <v>0.73699999999999999</v>
      </c>
      <c r="AA10">
        <v>0.73799999999999999</v>
      </c>
      <c r="AB10">
        <f t="shared" si="21"/>
        <v>1.0000000000000009E-3</v>
      </c>
      <c r="AC10">
        <v>7.95</v>
      </c>
      <c r="AD10">
        <v>7.87</v>
      </c>
      <c r="AE10">
        <f t="shared" si="22"/>
        <v>-8.0000000000000071E-2</v>
      </c>
      <c r="AF10">
        <v>366.3</v>
      </c>
      <c r="AG10">
        <v>384.8</v>
      </c>
      <c r="AH10" s="1">
        <f t="shared" si="46"/>
        <v>-18.5</v>
      </c>
      <c r="AI10" s="1">
        <f t="shared" si="47"/>
        <v>105.05050505050505</v>
      </c>
      <c r="AJ10" s="1">
        <f t="shared" si="48"/>
        <v>5.0505050505050519</v>
      </c>
      <c r="AK10">
        <v>1.78</v>
      </c>
      <c r="AL10">
        <v>1.08</v>
      </c>
      <c r="AM10" s="1">
        <f t="shared" si="49"/>
        <v>-0.7</v>
      </c>
      <c r="AN10" s="1">
        <f t="shared" si="50"/>
        <v>60.674157303370784</v>
      </c>
      <c r="AO10" s="1">
        <f t="shared" si="51"/>
        <v>-39.325842696629216</v>
      </c>
      <c r="AP10">
        <v>946.37</v>
      </c>
      <c r="AQ10">
        <v>914.28</v>
      </c>
      <c r="AR10">
        <v>59.84</v>
      </c>
      <c r="AS10">
        <v>47.64</v>
      </c>
      <c r="AT10">
        <f t="shared" si="24"/>
        <v>-12.200000000000003</v>
      </c>
      <c r="AU10" s="1">
        <f t="shared" si="52"/>
        <v>79.612299465240639</v>
      </c>
      <c r="AV10" s="1">
        <f t="shared" si="53"/>
        <v>-20.387700534759361</v>
      </c>
      <c r="AW10">
        <v>0.7</v>
      </c>
      <c r="AX10">
        <v>0.66</v>
      </c>
      <c r="AY10" s="1">
        <f t="shared" si="54"/>
        <v>3.9999999999999925E-2</v>
      </c>
      <c r="AZ10" s="1">
        <f t="shared" si="55"/>
        <v>94.285714285714292</v>
      </c>
      <c r="BA10" s="1">
        <f t="shared" si="56"/>
        <v>-5.7142857142857082</v>
      </c>
      <c r="BB10">
        <v>24.26</v>
      </c>
      <c r="BC10">
        <v>18.05</v>
      </c>
      <c r="BD10" s="1">
        <f t="shared" si="57"/>
        <v>6.2100000000000009</v>
      </c>
      <c r="BE10" s="1">
        <f t="shared" si="58"/>
        <v>74.402308326463313</v>
      </c>
      <c r="BF10" s="1">
        <f t="shared" si="59"/>
        <v>-25.597691673536687</v>
      </c>
      <c r="BG10">
        <v>0.1</v>
      </c>
      <c r="BH10">
        <v>0.11</v>
      </c>
      <c r="BI10" s="1">
        <f t="shared" si="60"/>
        <v>9.999999999999995E-3</v>
      </c>
      <c r="BJ10" s="1">
        <f t="shared" si="61"/>
        <v>110</v>
      </c>
      <c r="BK10" s="1">
        <f t="shared" si="62"/>
        <v>10</v>
      </c>
      <c r="BL10">
        <v>0.87</v>
      </c>
      <c r="BM10">
        <v>0.72</v>
      </c>
      <c r="BN10" s="1">
        <f t="shared" si="63"/>
        <v>0.15000000000000002</v>
      </c>
      <c r="BO10" s="1">
        <f t="shared" si="64"/>
        <v>82.758620689655174</v>
      </c>
      <c r="BP10" s="1">
        <f t="shared" si="65"/>
        <v>-17.241379310344826</v>
      </c>
      <c r="BQ10">
        <v>19.14</v>
      </c>
      <c r="BR10">
        <v>17.93</v>
      </c>
      <c r="BS10">
        <v>0.65</v>
      </c>
      <c r="BT10">
        <v>0.8</v>
      </c>
      <c r="BU10">
        <v>7.51</v>
      </c>
      <c r="BV10">
        <v>3.79</v>
      </c>
      <c r="BW10">
        <v>9.7100000000000009</v>
      </c>
      <c r="BX10">
        <v>0.51</v>
      </c>
      <c r="BY10">
        <v>5.44</v>
      </c>
      <c r="BZ10">
        <v>5.98</v>
      </c>
      <c r="CB10">
        <v>1.75</v>
      </c>
      <c r="CC10">
        <v>1.8</v>
      </c>
      <c r="CD10" s="1">
        <f t="shared" si="66"/>
        <v>5.0000000000000044E-2</v>
      </c>
      <c r="CE10">
        <v>78.7</v>
      </c>
      <c r="CF10">
        <v>81</v>
      </c>
      <c r="CG10" s="1">
        <f t="shared" si="67"/>
        <v>2.2999999999999972</v>
      </c>
      <c r="CH10">
        <v>-1.42</v>
      </c>
      <c r="CI10">
        <v>-1.27</v>
      </c>
      <c r="CJ10">
        <v>2.79</v>
      </c>
      <c r="CK10">
        <v>2.8</v>
      </c>
      <c r="CL10">
        <v>99.4</v>
      </c>
      <c r="CM10">
        <v>99.8</v>
      </c>
      <c r="CN10">
        <v>-0.04</v>
      </c>
      <c r="CO10">
        <v>-0.01</v>
      </c>
      <c r="CP10">
        <v>0.63</v>
      </c>
      <c r="CQ10">
        <v>0.64</v>
      </c>
    </row>
    <row r="11" spans="1:95" x14ac:dyDescent="0.25">
      <c r="A11" s="5">
        <v>10</v>
      </c>
      <c r="B11">
        <v>65</v>
      </c>
      <c r="C11" t="s">
        <v>25</v>
      </c>
      <c r="D11">
        <v>70.2</v>
      </c>
      <c r="E11">
        <v>155</v>
      </c>
      <c r="F11" t="s">
        <v>16</v>
      </c>
      <c r="G11">
        <v>56</v>
      </c>
      <c r="H11">
        <v>4</v>
      </c>
      <c r="I11">
        <v>800</v>
      </c>
      <c r="J11">
        <v>28</v>
      </c>
      <c r="K11">
        <v>2.0299999999999998</v>
      </c>
      <c r="L11">
        <v>0.66</v>
      </c>
      <c r="M11" t="s">
        <v>17</v>
      </c>
      <c r="N11" s="5" t="s">
        <v>29</v>
      </c>
      <c r="O11">
        <v>2.67</v>
      </c>
      <c r="P11">
        <v>5.31</v>
      </c>
      <c r="Q11">
        <v>0</v>
      </c>
      <c r="R11" t="s">
        <v>17</v>
      </c>
      <c r="S11">
        <v>2</v>
      </c>
      <c r="T11">
        <v>1.875</v>
      </c>
      <c r="U11">
        <v>1.593</v>
      </c>
      <c r="V11">
        <v>0.28200000000000003</v>
      </c>
      <c r="W11">
        <v>9.2999999999999999E-2</v>
      </c>
      <c r="X11">
        <v>9.7000000000000003E-2</v>
      </c>
      <c r="Y11" s="2">
        <f t="shared" si="20"/>
        <v>4.0000000000000036E-3</v>
      </c>
      <c r="Z11">
        <v>0.749</v>
      </c>
      <c r="AA11">
        <v>0.72399999999999998</v>
      </c>
      <c r="AB11">
        <f t="shared" si="21"/>
        <v>-2.5000000000000022E-2</v>
      </c>
      <c r="AC11">
        <v>7.9</v>
      </c>
      <c r="AD11">
        <v>8.06</v>
      </c>
      <c r="AE11">
        <f t="shared" si="22"/>
        <v>0.16000000000000014</v>
      </c>
      <c r="AF11" s="1">
        <v>421.89</v>
      </c>
      <c r="AG11" s="1">
        <v>386.58</v>
      </c>
      <c r="AH11" s="1">
        <f t="shared" si="46"/>
        <v>35.31</v>
      </c>
      <c r="AI11" s="1">
        <f t="shared" si="47"/>
        <v>91.630519803740313</v>
      </c>
      <c r="AJ11" s="1">
        <f t="shared" si="48"/>
        <v>-8.369480196259687</v>
      </c>
      <c r="AK11" s="1">
        <v>1.29</v>
      </c>
      <c r="AL11" s="1">
        <v>1.37</v>
      </c>
      <c r="AM11" s="1">
        <f t="shared" si="49"/>
        <v>8.0000000000000071E-2</v>
      </c>
      <c r="AN11" s="1">
        <f t="shared" si="50"/>
        <v>106.2015503875969</v>
      </c>
      <c r="AO11" s="1">
        <f t="shared" si="51"/>
        <v>6.201550387596896</v>
      </c>
      <c r="AP11" s="1">
        <v>924.47</v>
      </c>
      <c r="AQ11" s="1">
        <v>913.04</v>
      </c>
      <c r="AR11" s="1">
        <v>54.52</v>
      </c>
      <c r="AS11" s="1">
        <v>60.47</v>
      </c>
      <c r="AT11">
        <f t="shared" si="24"/>
        <v>5.9499999999999957</v>
      </c>
      <c r="AU11" s="1">
        <f t="shared" si="52"/>
        <v>110.9134262655906</v>
      </c>
      <c r="AV11" s="1">
        <f t="shared" si="53"/>
        <v>10.913426265590601</v>
      </c>
      <c r="AW11" s="1">
        <v>0.72</v>
      </c>
      <c r="AX11" s="1">
        <v>0.72</v>
      </c>
      <c r="AY11" s="1">
        <f t="shared" si="54"/>
        <v>0</v>
      </c>
      <c r="AZ11" s="1">
        <f t="shared" si="55"/>
        <v>100</v>
      </c>
      <c r="BA11" s="1">
        <f t="shared" si="56"/>
        <v>0</v>
      </c>
      <c r="BB11" s="1">
        <v>20.8</v>
      </c>
      <c r="BC11" s="1">
        <v>32.119999999999997</v>
      </c>
      <c r="BD11" s="1">
        <f t="shared" si="57"/>
        <v>-11.319999999999997</v>
      </c>
      <c r="BE11" s="1">
        <f t="shared" si="58"/>
        <v>154.42307692307691</v>
      </c>
      <c r="BF11" s="1">
        <f t="shared" si="59"/>
        <v>54.423076923076906</v>
      </c>
      <c r="BG11" s="1">
        <v>0.12</v>
      </c>
      <c r="BH11" s="1">
        <v>0.1</v>
      </c>
      <c r="BI11" s="1">
        <f t="shared" si="60"/>
        <v>-1.999999999999999E-2</v>
      </c>
      <c r="BJ11" s="1">
        <f t="shared" si="61"/>
        <v>83.333333333333343</v>
      </c>
      <c r="BK11" s="1">
        <f t="shared" si="62"/>
        <v>-16.666666666666657</v>
      </c>
      <c r="BL11" s="1">
        <v>0.78</v>
      </c>
      <c r="BM11" s="1">
        <v>1.1399999999999999</v>
      </c>
      <c r="BN11" s="1">
        <f t="shared" si="63"/>
        <v>-0.35999999999999988</v>
      </c>
      <c r="BO11" s="1">
        <f t="shared" si="64"/>
        <v>146.15384615384613</v>
      </c>
      <c r="BP11" s="1">
        <f t="shared" si="65"/>
        <v>46.153846153846132</v>
      </c>
      <c r="BQ11" s="1">
        <v>18.98</v>
      </c>
      <c r="BR11" s="1">
        <v>20.97</v>
      </c>
      <c r="BS11" s="1">
        <v>0.78</v>
      </c>
      <c r="BT11" s="1">
        <v>0.53</v>
      </c>
      <c r="BU11" s="1">
        <v>13.08</v>
      </c>
      <c r="BV11" s="1">
        <v>0.83</v>
      </c>
      <c r="BW11" s="1">
        <v>10.62</v>
      </c>
      <c r="BX11" s="1">
        <v>4.87</v>
      </c>
      <c r="BY11" s="1">
        <v>5.76</v>
      </c>
      <c r="BZ11" s="1">
        <v>4.3600000000000003</v>
      </c>
      <c r="CB11" s="1">
        <v>1.79</v>
      </c>
      <c r="CC11" s="1">
        <v>2.0299999999999998</v>
      </c>
      <c r="CD11" s="1">
        <f t="shared" si="66"/>
        <v>0.23999999999999977</v>
      </c>
      <c r="CE11" s="1">
        <v>84.6</v>
      </c>
      <c r="CF11" s="1">
        <v>95.9</v>
      </c>
      <c r="CG11" s="1">
        <f t="shared" si="67"/>
        <v>11.300000000000011</v>
      </c>
      <c r="CH11" s="1">
        <v>-0.99</v>
      </c>
      <c r="CI11" s="1">
        <v>-0.27</v>
      </c>
      <c r="CJ11" s="1">
        <v>2.86</v>
      </c>
      <c r="CK11" s="1">
        <v>3.06</v>
      </c>
      <c r="CL11" s="1">
        <v>106.3</v>
      </c>
      <c r="CM11" s="1">
        <v>113.8</v>
      </c>
      <c r="CN11" s="1">
        <v>0.39</v>
      </c>
      <c r="CO11" s="1">
        <v>0.85</v>
      </c>
      <c r="CP11" s="1">
        <v>0.63</v>
      </c>
      <c r="CQ11" s="1">
        <v>0.66</v>
      </c>
    </row>
    <row r="12" spans="1:95" x14ac:dyDescent="0.25">
      <c r="A12" s="5">
        <v>11</v>
      </c>
      <c r="B12">
        <v>46</v>
      </c>
      <c r="C12" t="s">
        <v>15</v>
      </c>
      <c r="D12">
        <v>95.8</v>
      </c>
      <c r="E12">
        <v>186</v>
      </c>
      <c r="F12" t="s">
        <v>31</v>
      </c>
      <c r="G12">
        <v>43</v>
      </c>
      <c r="H12">
        <v>4</v>
      </c>
      <c r="I12">
        <v>800</v>
      </c>
      <c r="J12">
        <v>18</v>
      </c>
      <c r="K12">
        <v>3.08</v>
      </c>
      <c r="L12">
        <v>0.62</v>
      </c>
      <c r="M12" t="s">
        <v>19</v>
      </c>
      <c r="N12" s="5" t="s">
        <v>32</v>
      </c>
      <c r="O12">
        <v>1.33</v>
      </c>
      <c r="P12">
        <v>6.48</v>
      </c>
      <c r="Q12">
        <v>0</v>
      </c>
      <c r="R12" t="s">
        <v>17</v>
      </c>
      <c r="S12">
        <v>29.25</v>
      </c>
      <c r="T12">
        <v>4.0990000000000002</v>
      </c>
      <c r="U12">
        <v>4.1059999999999999</v>
      </c>
      <c r="V12">
        <v>-6.9999999999996732E-3</v>
      </c>
      <c r="W12">
        <v>2.1999999999999999E-2</v>
      </c>
      <c r="X12">
        <v>5.5E-2</v>
      </c>
      <c r="Y12" s="2">
        <f t="shared" si="20"/>
        <v>3.3000000000000002E-2</v>
      </c>
      <c r="Z12">
        <v>0.58099999999999996</v>
      </c>
      <c r="AA12">
        <v>0.17</v>
      </c>
      <c r="AB12">
        <f t="shared" si="21"/>
        <v>-0.41099999999999992</v>
      </c>
      <c r="AC12">
        <v>13.42</v>
      </c>
      <c r="AD12">
        <v>9.27</v>
      </c>
      <c r="AE12">
        <f t="shared" si="22"/>
        <v>-4.1500000000000004</v>
      </c>
      <c r="AF12" s="1">
        <v>398.99</v>
      </c>
      <c r="AG12" s="1">
        <v>337.72</v>
      </c>
      <c r="AH12" s="1">
        <f t="shared" si="46"/>
        <v>61.269999999999982</v>
      </c>
      <c r="AI12" s="1">
        <f t="shared" si="47"/>
        <v>84.643725406651797</v>
      </c>
      <c r="AJ12" s="1">
        <f t="shared" si="48"/>
        <v>-15.356274593348203</v>
      </c>
      <c r="AK12" s="1">
        <v>2.39</v>
      </c>
      <c r="AL12" s="1">
        <v>1.27</v>
      </c>
      <c r="AM12" s="1">
        <f t="shared" si="49"/>
        <v>-1.1200000000000001</v>
      </c>
      <c r="AN12" s="1">
        <f t="shared" si="50"/>
        <v>53.138075313807526</v>
      </c>
      <c r="AO12" s="1">
        <f t="shared" si="51"/>
        <v>-46.861924686192474</v>
      </c>
      <c r="AP12" s="1">
        <v>907.13</v>
      </c>
      <c r="AQ12" s="1">
        <v>958.37</v>
      </c>
      <c r="AR12" s="1">
        <v>60.75</v>
      </c>
      <c r="AS12" s="1">
        <v>52.42</v>
      </c>
      <c r="AT12">
        <f t="shared" si="24"/>
        <v>-8.3299999999999983</v>
      </c>
      <c r="AU12" s="1">
        <f t="shared" si="52"/>
        <v>86.288065843621396</v>
      </c>
      <c r="AV12" s="1">
        <f t="shared" si="53"/>
        <v>-13.711934156378604</v>
      </c>
      <c r="AW12" s="1">
        <v>0.74</v>
      </c>
      <c r="AX12" s="1">
        <v>0.59</v>
      </c>
      <c r="AY12" s="1">
        <f t="shared" si="54"/>
        <v>0.15000000000000002</v>
      </c>
      <c r="AZ12" s="1">
        <f t="shared" si="55"/>
        <v>79.729729729729726</v>
      </c>
      <c r="BA12" s="1">
        <f t="shared" si="56"/>
        <v>-20.270270270270274</v>
      </c>
      <c r="BB12" s="1">
        <v>32.01</v>
      </c>
      <c r="BC12" s="1">
        <v>22.81</v>
      </c>
      <c r="BD12" s="1">
        <f t="shared" si="57"/>
        <v>9.1999999999999993</v>
      </c>
      <c r="BE12" s="1">
        <f t="shared" si="58"/>
        <v>71.258981568259927</v>
      </c>
      <c r="BF12" s="1">
        <f t="shared" si="59"/>
        <v>-28.741018431740073</v>
      </c>
      <c r="BG12" s="1">
        <v>0.11</v>
      </c>
      <c r="BH12" s="1">
        <v>0.09</v>
      </c>
      <c r="BI12" s="1">
        <f t="shared" si="60"/>
        <v>-2.0000000000000004E-2</v>
      </c>
      <c r="BJ12" s="1">
        <f t="shared" si="61"/>
        <v>81.818181818181813</v>
      </c>
      <c r="BK12" s="1">
        <f t="shared" si="62"/>
        <v>-18.181818181818187</v>
      </c>
      <c r="BL12" s="1">
        <v>1.27</v>
      </c>
      <c r="BM12" s="1">
        <v>0.89</v>
      </c>
      <c r="BN12" s="1">
        <f t="shared" si="63"/>
        <v>0.38</v>
      </c>
      <c r="BO12" s="1">
        <f t="shared" si="64"/>
        <v>70.078740157480311</v>
      </c>
      <c r="BP12" s="1">
        <f t="shared" si="65"/>
        <v>-29.921259842519689</v>
      </c>
      <c r="BQ12" s="1">
        <v>22.14</v>
      </c>
      <c r="BR12" s="1">
        <v>16.600000000000001</v>
      </c>
      <c r="BS12" s="1">
        <v>0.48</v>
      </c>
      <c r="BT12" s="1">
        <v>0.59</v>
      </c>
      <c r="BU12" s="1">
        <v>8.6300000000000008</v>
      </c>
      <c r="BV12" s="1">
        <v>0.51</v>
      </c>
      <c r="BW12" s="1">
        <v>5.3</v>
      </c>
      <c r="BX12" s="1">
        <v>4.08</v>
      </c>
      <c r="BY12" s="1">
        <v>3.66</v>
      </c>
      <c r="BZ12" s="1">
        <v>4.8499999999999996</v>
      </c>
      <c r="CB12" s="1">
        <v>2.14</v>
      </c>
      <c r="CC12" s="1">
        <v>3.08</v>
      </c>
      <c r="CD12" s="1">
        <f t="shared" si="66"/>
        <v>0.94</v>
      </c>
      <c r="CE12" s="1">
        <v>47.9</v>
      </c>
      <c r="CF12" s="1">
        <v>69</v>
      </c>
      <c r="CG12" s="1">
        <f t="shared" si="67"/>
        <v>21.1</v>
      </c>
      <c r="CH12" s="1">
        <v>-3.85</v>
      </c>
      <c r="CI12" s="1">
        <v>-2.36</v>
      </c>
      <c r="CJ12" s="1">
        <v>3.84</v>
      </c>
      <c r="CK12" s="1">
        <v>5.0199999999999996</v>
      </c>
      <c r="CL12" s="1">
        <v>67.599999999999994</v>
      </c>
      <c r="CM12" s="1">
        <v>88.4</v>
      </c>
      <c r="CN12" s="1">
        <v>-2.52</v>
      </c>
      <c r="CO12" s="1">
        <v>-0.9</v>
      </c>
      <c r="CP12" s="1">
        <v>0.56000000000000005</v>
      </c>
      <c r="CQ12" s="1">
        <v>0.61</v>
      </c>
    </row>
    <row r="13" spans="1:95" x14ac:dyDescent="0.25">
      <c r="A13" s="5">
        <v>12</v>
      </c>
      <c r="B13">
        <v>67</v>
      </c>
      <c r="C13" t="s">
        <v>25</v>
      </c>
      <c r="D13">
        <v>84.6</v>
      </c>
      <c r="E13">
        <v>159</v>
      </c>
      <c r="F13" t="s">
        <v>16</v>
      </c>
      <c r="G13">
        <v>31</v>
      </c>
      <c r="H13">
        <v>4</v>
      </c>
      <c r="I13">
        <v>800</v>
      </c>
      <c r="J13">
        <v>23</v>
      </c>
      <c r="K13">
        <v>1.45</v>
      </c>
      <c r="L13">
        <v>0.71</v>
      </c>
      <c r="M13" t="s">
        <v>17</v>
      </c>
      <c r="N13" s="5" t="s">
        <v>26</v>
      </c>
      <c r="O13">
        <v>0.33</v>
      </c>
      <c r="P13">
        <v>6.56</v>
      </c>
      <c r="Q13">
        <v>1</v>
      </c>
      <c r="R13" t="s">
        <v>19</v>
      </c>
      <c r="S13">
        <v>5.25</v>
      </c>
      <c r="T13">
        <v>1.3140000000000001</v>
      </c>
      <c r="U13">
        <v>1.1679999999999999</v>
      </c>
      <c r="V13">
        <f>T13-U13</f>
        <v>0.14600000000000013</v>
      </c>
      <c r="W13">
        <v>0</v>
      </c>
      <c r="X13">
        <v>5.3999999999999999E-2</v>
      </c>
      <c r="Y13" s="2">
        <f t="shared" si="20"/>
        <v>5.3999999999999999E-2</v>
      </c>
      <c r="Z13">
        <v>0.26</v>
      </c>
      <c r="AA13">
        <v>0.2</v>
      </c>
      <c r="AB13">
        <f t="shared" si="21"/>
        <v>-0.06</v>
      </c>
      <c r="AC13">
        <v>11.35</v>
      </c>
      <c r="AD13">
        <v>9.99</v>
      </c>
      <c r="AE13">
        <f t="shared" si="22"/>
        <v>-1.3599999999999994</v>
      </c>
      <c r="AF13" s="1">
        <v>462.98</v>
      </c>
      <c r="AG13" s="1">
        <v>397.17</v>
      </c>
      <c r="AH13" s="1">
        <f t="shared" si="46"/>
        <v>65.81</v>
      </c>
      <c r="AI13" s="1">
        <f t="shared" si="47"/>
        <v>85.785563091278235</v>
      </c>
      <c r="AJ13" s="1">
        <f t="shared" si="48"/>
        <v>-14.214436908721765</v>
      </c>
      <c r="AK13" s="1">
        <v>1.1499999999999999</v>
      </c>
      <c r="AL13" s="1">
        <v>1.77</v>
      </c>
      <c r="AM13" s="1">
        <f t="shared" si="49"/>
        <v>0.62000000000000011</v>
      </c>
      <c r="AN13" s="1">
        <f t="shared" si="50"/>
        <v>153.91304347826087</v>
      </c>
      <c r="AO13" s="1">
        <f t="shared" si="51"/>
        <v>53.913043478260875</v>
      </c>
      <c r="AP13" s="1">
        <v>926.29</v>
      </c>
      <c r="AQ13" s="1">
        <v>915.56</v>
      </c>
      <c r="AR13" s="1">
        <v>54.51</v>
      </c>
      <c r="AS13" s="1">
        <v>52.74</v>
      </c>
      <c r="AT13">
        <f t="shared" si="24"/>
        <v>-1.769999999999996</v>
      </c>
      <c r="AU13" s="1">
        <f t="shared" si="52"/>
        <v>96.752889378095759</v>
      </c>
      <c r="AV13" s="1">
        <f t="shared" si="53"/>
        <v>-3.2471106219042412</v>
      </c>
      <c r="AW13" s="1">
        <v>0.85</v>
      </c>
      <c r="AX13" s="1">
        <v>0.69</v>
      </c>
      <c r="AY13" s="1">
        <f t="shared" si="54"/>
        <v>0.16000000000000003</v>
      </c>
      <c r="AZ13" s="1">
        <f t="shared" si="55"/>
        <v>81.17647058823529</v>
      </c>
      <c r="BA13" s="1">
        <f t="shared" si="56"/>
        <v>-18.82352941176471</v>
      </c>
      <c r="BB13" s="1">
        <v>30.72</v>
      </c>
      <c r="BC13" s="1">
        <v>22.35</v>
      </c>
      <c r="BD13" s="1">
        <f t="shared" si="57"/>
        <v>8.3699999999999974</v>
      </c>
      <c r="BE13" s="1">
        <f t="shared" si="58"/>
        <v>72.75390625</v>
      </c>
      <c r="BF13" s="1">
        <f t="shared" si="59"/>
        <v>-27.24609375</v>
      </c>
      <c r="BG13" s="1">
        <v>0.13</v>
      </c>
      <c r="BH13" s="1">
        <v>0.11</v>
      </c>
      <c r="BI13" s="1">
        <f t="shared" si="60"/>
        <v>-2.0000000000000004E-2</v>
      </c>
      <c r="BJ13" s="1">
        <f t="shared" si="61"/>
        <v>84.615384615384613</v>
      </c>
      <c r="BK13" s="1">
        <f t="shared" si="62"/>
        <v>-15.384615384615387</v>
      </c>
      <c r="BL13" s="1">
        <v>0.75</v>
      </c>
      <c r="BM13" s="1">
        <v>0.76</v>
      </c>
      <c r="BN13" s="1">
        <f t="shared" si="63"/>
        <v>-1.0000000000000009E-2</v>
      </c>
      <c r="BO13" s="1">
        <f t="shared" si="64"/>
        <v>101.33333333333333</v>
      </c>
      <c r="BP13" s="1">
        <f t="shared" si="65"/>
        <v>1.3333333333333286</v>
      </c>
      <c r="BQ13" s="1">
        <v>23.75</v>
      </c>
      <c r="BR13" s="1">
        <v>18.36</v>
      </c>
      <c r="BS13" s="1">
        <v>0.96</v>
      </c>
      <c r="BT13" s="1">
        <v>0.74</v>
      </c>
      <c r="BU13" s="1">
        <v>10.31</v>
      </c>
      <c r="BV13" s="1">
        <v>0.83</v>
      </c>
      <c r="BW13" s="1">
        <v>9.26</v>
      </c>
      <c r="BX13" s="1">
        <v>3.13</v>
      </c>
      <c r="BY13" s="1">
        <v>6.07</v>
      </c>
      <c r="BZ13" s="1">
        <v>5.81</v>
      </c>
      <c r="CB13" s="1">
        <v>1.45</v>
      </c>
      <c r="CC13" s="1">
        <v>1.45</v>
      </c>
      <c r="CD13" s="1">
        <f t="shared" si="66"/>
        <v>0</v>
      </c>
      <c r="CE13" s="1">
        <v>66.8</v>
      </c>
      <c r="CF13" s="1">
        <v>66.8</v>
      </c>
      <c r="CG13" s="1">
        <f t="shared" si="67"/>
        <v>0</v>
      </c>
      <c r="CH13">
        <v>-2.04</v>
      </c>
      <c r="CI13" s="1">
        <v>-2.04</v>
      </c>
      <c r="CJ13">
        <v>2.1</v>
      </c>
      <c r="CK13" s="1">
        <v>2.0499999999999998</v>
      </c>
      <c r="CL13">
        <v>75.599999999999994</v>
      </c>
      <c r="CM13" s="1">
        <v>73.8</v>
      </c>
      <c r="CN13">
        <v>-1.52</v>
      </c>
      <c r="CO13" s="1">
        <v>-1.63</v>
      </c>
      <c r="CP13">
        <v>0.69</v>
      </c>
      <c r="CQ13" s="1">
        <v>0.71</v>
      </c>
    </row>
    <row r="14" spans="1:95" x14ac:dyDescent="0.25">
      <c r="A14" s="5">
        <v>13</v>
      </c>
      <c r="B14">
        <v>59</v>
      </c>
      <c r="C14" t="s">
        <v>15</v>
      </c>
      <c r="D14">
        <v>109.9</v>
      </c>
      <c r="E14">
        <v>179</v>
      </c>
      <c r="F14" t="s">
        <v>22</v>
      </c>
      <c r="G14">
        <v>49</v>
      </c>
      <c r="H14">
        <v>4</v>
      </c>
      <c r="I14">
        <v>800</v>
      </c>
      <c r="J14">
        <v>32</v>
      </c>
      <c r="K14">
        <v>3.35</v>
      </c>
      <c r="L14">
        <v>0.71</v>
      </c>
      <c r="M14" t="s">
        <v>17</v>
      </c>
      <c r="N14" s="5" t="s">
        <v>23</v>
      </c>
      <c r="O14">
        <v>0.67</v>
      </c>
      <c r="P14">
        <v>6.54</v>
      </c>
      <c r="Q14">
        <v>0</v>
      </c>
      <c r="R14" t="s">
        <v>19</v>
      </c>
      <c r="S14">
        <v>2.25</v>
      </c>
      <c r="T14">
        <v>3.25</v>
      </c>
      <c r="U14">
        <v>2.9470000000000001</v>
      </c>
      <c r="V14">
        <f>T14-U14</f>
        <v>0.30299999999999994</v>
      </c>
      <c r="W14">
        <v>2.3E-2</v>
      </c>
      <c r="X14">
        <v>7.0000000000000001E-3</v>
      </c>
      <c r="Y14" s="2">
        <f t="shared" si="20"/>
        <v>-1.6E-2</v>
      </c>
      <c r="Z14">
        <v>0.21</v>
      </c>
      <c r="AA14">
        <v>0.27600000000000002</v>
      </c>
      <c r="AB14">
        <f t="shared" si="21"/>
        <v>6.6000000000000031E-2</v>
      </c>
      <c r="AC14">
        <v>7.38</v>
      </c>
      <c r="AD14">
        <v>7.54</v>
      </c>
      <c r="AE14">
        <f t="shared" si="22"/>
        <v>0.16000000000000014</v>
      </c>
      <c r="AF14" s="1">
        <v>383.83</v>
      </c>
      <c r="AG14" s="1">
        <v>180.07</v>
      </c>
      <c r="AH14" s="1">
        <f t="shared" si="46"/>
        <v>203.76</v>
      </c>
      <c r="AI14" s="1">
        <f t="shared" si="47"/>
        <v>46.913998384701564</v>
      </c>
      <c r="AJ14" s="1">
        <f t="shared" si="48"/>
        <v>-53.086001615298436</v>
      </c>
      <c r="AK14" s="1">
        <v>1.29</v>
      </c>
      <c r="AL14" s="1">
        <v>0.94</v>
      </c>
      <c r="AM14" s="1">
        <f t="shared" si="49"/>
        <v>-0.35000000000000009</v>
      </c>
      <c r="AN14" s="1">
        <f t="shared" si="50"/>
        <v>72.868217054263567</v>
      </c>
      <c r="AO14" s="1">
        <f t="shared" si="51"/>
        <v>-27.131782945736433</v>
      </c>
      <c r="AP14" s="1">
        <v>896.92</v>
      </c>
      <c r="AQ14" s="1">
        <v>929.47</v>
      </c>
      <c r="AR14" s="1">
        <v>59.93</v>
      </c>
      <c r="AS14" s="1">
        <v>34.42</v>
      </c>
      <c r="AT14">
        <f t="shared" si="24"/>
        <v>-25.509999999999998</v>
      </c>
      <c r="AU14" s="1">
        <f t="shared" si="52"/>
        <v>57.433672618054395</v>
      </c>
      <c r="AV14" s="1">
        <f t="shared" si="53"/>
        <v>-42.566327381945605</v>
      </c>
      <c r="AW14" s="1">
        <v>0.74</v>
      </c>
      <c r="AX14" s="1">
        <v>0.28999999999999998</v>
      </c>
      <c r="AY14" s="1">
        <f t="shared" si="54"/>
        <v>0.45</v>
      </c>
      <c r="AZ14" s="1">
        <f t="shared" si="55"/>
        <v>39.189189189189186</v>
      </c>
      <c r="BA14" s="1">
        <f t="shared" si="56"/>
        <v>-60.810810810810814</v>
      </c>
      <c r="BB14" s="1">
        <v>27.78</v>
      </c>
      <c r="BC14" s="1">
        <v>20.64</v>
      </c>
      <c r="BD14" s="1">
        <f t="shared" si="57"/>
        <v>7.1400000000000006</v>
      </c>
      <c r="BE14" s="1">
        <f t="shared" si="58"/>
        <v>74.298056155507552</v>
      </c>
      <c r="BF14" s="1">
        <f t="shared" si="59"/>
        <v>-25.701943844492448</v>
      </c>
      <c r="BG14" s="1">
        <v>0.1</v>
      </c>
      <c r="BH14" s="1">
        <v>0.06</v>
      </c>
      <c r="BI14" s="1">
        <f t="shared" si="60"/>
        <v>-4.0000000000000008E-2</v>
      </c>
      <c r="BJ14" s="1">
        <f t="shared" si="61"/>
        <v>60</v>
      </c>
      <c r="BK14" s="1">
        <f t="shared" si="62"/>
        <v>-40</v>
      </c>
      <c r="BL14" s="1">
        <v>0.93</v>
      </c>
      <c r="BM14" s="1">
        <v>0.47</v>
      </c>
      <c r="BN14" s="1">
        <f t="shared" si="63"/>
        <v>0.46000000000000008</v>
      </c>
      <c r="BO14" s="1">
        <f t="shared" si="64"/>
        <v>50.537634408602145</v>
      </c>
      <c r="BP14" s="1">
        <f t="shared" si="65"/>
        <v>-49.462365591397855</v>
      </c>
      <c r="BQ14" s="1">
        <v>17.46</v>
      </c>
      <c r="BR14" s="1">
        <v>8.25</v>
      </c>
      <c r="BS14" s="1">
        <v>0.62</v>
      </c>
      <c r="BT14" s="1">
        <v>0.41</v>
      </c>
      <c r="BU14" s="1">
        <v>18.93</v>
      </c>
      <c r="BV14" s="1">
        <v>8.36</v>
      </c>
      <c r="BW14" s="1">
        <v>15.23</v>
      </c>
      <c r="BX14" s="1">
        <v>0.72</v>
      </c>
      <c r="BY14" s="1">
        <v>5.16</v>
      </c>
      <c r="BZ14" s="1">
        <v>6.95</v>
      </c>
      <c r="CA14" s="1"/>
      <c r="CB14" s="1">
        <v>2.85</v>
      </c>
      <c r="CC14" s="1">
        <v>3.35</v>
      </c>
      <c r="CD14" s="1">
        <f t="shared" si="66"/>
        <v>0.5</v>
      </c>
      <c r="CE14" s="1">
        <v>78.3</v>
      </c>
      <c r="CF14" s="1">
        <v>92</v>
      </c>
      <c r="CG14" s="1">
        <f t="shared" si="67"/>
        <v>13.700000000000003</v>
      </c>
      <c r="CH14">
        <v>-1.46</v>
      </c>
      <c r="CI14" s="1">
        <v>-0.55000000000000004</v>
      </c>
      <c r="CJ14">
        <v>3.36</v>
      </c>
      <c r="CK14" s="1">
        <v>4.6900000000000004</v>
      </c>
      <c r="CL14">
        <v>92.4</v>
      </c>
      <c r="CM14" s="1">
        <v>99.4</v>
      </c>
      <c r="CN14">
        <v>-0.52</v>
      </c>
      <c r="CO14" s="1">
        <v>-0.04</v>
      </c>
      <c r="CP14">
        <v>0.65</v>
      </c>
      <c r="CQ14" s="1">
        <v>0.71</v>
      </c>
    </row>
    <row r="15" spans="1:95" x14ac:dyDescent="0.25">
      <c r="A15" s="5">
        <v>14</v>
      </c>
      <c r="B15">
        <v>62</v>
      </c>
      <c r="C15" t="s">
        <v>25</v>
      </c>
      <c r="D15">
        <v>71.7</v>
      </c>
      <c r="E15">
        <v>154</v>
      </c>
      <c r="F15" t="s">
        <v>33</v>
      </c>
      <c r="G15">
        <v>32</v>
      </c>
      <c r="H15">
        <v>4</v>
      </c>
      <c r="I15">
        <v>1600</v>
      </c>
      <c r="J15">
        <v>33</v>
      </c>
      <c r="K15">
        <v>1.08</v>
      </c>
      <c r="L15">
        <v>0.51</v>
      </c>
      <c r="M15" t="s">
        <v>19</v>
      </c>
      <c r="N15" s="5" t="s">
        <v>26</v>
      </c>
      <c r="O15">
        <v>1.83</v>
      </c>
      <c r="P15">
        <v>6.02</v>
      </c>
      <c r="Q15">
        <v>4</v>
      </c>
      <c r="R15" t="s">
        <v>17</v>
      </c>
      <c r="S15">
        <v>2.5</v>
      </c>
      <c r="T15">
        <v>2.1139999999999999</v>
      </c>
      <c r="U15">
        <v>1.97</v>
      </c>
      <c r="V15">
        <v>0.14399999999999991</v>
      </c>
      <c r="W15">
        <v>9.0999999999999998E-2</v>
      </c>
      <c r="X15">
        <v>7.5999999999999998E-2</v>
      </c>
      <c r="Y15" s="2">
        <f t="shared" si="20"/>
        <v>-1.4999999999999999E-2</v>
      </c>
      <c r="Z15">
        <v>0.74199999999999999</v>
      </c>
      <c r="AA15">
        <v>0.59399999999999997</v>
      </c>
      <c r="AB15">
        <f t="shared" si="21"/>
        <v>-0.14800000000000002</v>
      </c>
      <c r="AC15">
        <v>12.03</v>
      </c>
      <c r="AD15">
        <v>13.77</v>
      </c>
      <c r="AE15">
        <f t="shared" si="22"/>
        <v>1.7400000000000002</v>
      </c>
      <c r="AF15">
        <v>409.9</v>
      </c>
      <c r="AG15">
        <v>373.34</v>
      </c>
      <c r="AH15" s="1">
        <f t="shared" si="46"/>
        <v>36.56</v>
      </c>
      <c r="AI15" s="1">
        <f t="shared" si="47"/>
        <v>91.080751402781175</v>
      </c>
      <c r="AJ15" s="1">
        <f t="shared" si="48"/>
        <v>-8.9192485972188251</v>
      </c>
      <c r="AK15">
        <v>1.17</v>
      </c>
      <c r="AL15">
        <v>1.44</v>
      </c>
      <c r="AM15" s="1">
        <f t="shared" si="49"/>
        <v>0.27</v>
      </c>
      <c r="AN15" s="1">
        <f t="shared" si="50"/>
        <v>123.07692307692308</v>
      </c>
      <c r="AO15" s="1">
        <f t="shared" si="51"/>
        <v>23.07692307692308</v>
      </c>
      <c r="AP15">
        <v>899.02</v>
      </c>
      <c r="AQ15">
        <v>877.19</v>
      </c>
      <c r="AR15">
        <v>60.75</v>
      </c>
      <c r="AS15">
        <v>59.65</v>
      </c>
      <c r="AT15">
        <f t="shared" si="24"/>
        <v>-1.1000000000000014</v>
      </c>
      <c r="AU15" s="1">
        <f t="shared" si="52"/>
        <v>98.189300411522638</v>
      </c>
      <c r="AV15" s="1">
        <f t="shared" si="53"/>
        <v>-1.8106995884773625</v>
      </c>
      <c r="AW15">
        <v>0.68</v>
      </c>
      <c r="AX15">
        <v>0.69</v>
      </c>
      <c r="AY15" s="1">
        <f t="shared" si="54"/>
        <v>-9.9999999999998979E-3</v>
      </c>
      <c r="AZ15" s="1">
        <f t="shared" si="55"/>
        <v>101.47058823529412</v>
      </c>
      <c r="BA15" s="1">
        <f t="shared" si="56"/>
        <v>1.470588235294116</v>
      </c>
      <c r="BB15">
        <v>24.62</v>
      </c>
      <c r="BC15">
        <v>25.08</v>
      </c>
      <c r="BD15" s="1">
        <f t="shared" si="57"/>
        <v>-0.4599999999999973</v>
      </c>
      <c r="BE15" s="1">
        <f t="shared" si="58"/>
        <v>101.86839967506093</v>
      </c>
      <c r="BF15" s="1">
        <f t="shared" si="59"/>
        <v>1.8683996750609282</v>
      </c>
      <c r="BG15">
        <v>0.12</v>
      </c>
      <c r="BH15">
        <v>0.1</v>
      </c>
      <c r="BI15" s="1">
        <f t="shared" si="60"/>
        <v>-1.999999999999999E-2</v>
      </c>
      <c r="BJ15" s="1">
        <f t="shared" si="61"/>
        <v>83.333333333333343</v>
      </c>
      <c r="BK15" s="1">
        <f t="shared" si="62"/>
        <v>-16.666666666666657</v>
      </c>
      <c r="BL15">
        <v>1.26</v>
      </c>
      <c r="BM15">
        <v>0.76</v>
      </c>
      <c r="BN15" s="1">
        <f t="shared" si="63"/>
        <v>0.5</v>
      </c>
      <c r="BO15" s="1">
        <f t="shared" si="64"/>
        <v>60.317460317460316</v>
      </c>
      <c r="BP15" s="1">
        <f t="shared" si="65"/>
        <v>-39.682539682539684</v>
      </c>
      <c r="BQ15">
        <v>18.010000000000002</v>
      </c>
      <c r="BR15">
        <v>17.170000000000002</v>
      </c>
      <c r="BS15">
        <v>0.47</v>
      </c>
      <c r="BT15">
        <v>0.67</v>
      </c>
      <c r="BU15">
        <v>10.46</v>
      </c>
      <c r="BV15">
        <v>6.69</v>
      </c>
      <c r="BW15">
        <v>6.22</v>
      </c>
      <c r="BX15">
        <v>4.99</v>
      </c>
      <c r="BY15">
        <v>3.54</v>
      </c>
      <c r="BZ15">
        <v>6.06</v>
      </c>
      <c r="CB15">
        <v>1.1100000000000001</v>
      </c>
      <c r="CC15">
        <v>1.07</v>
      </c>
      <c r="CD15" s="1">
        <f t="shared" si="66"/>
        <v>-4.0000000000000036E-2</v>
      </c>
      <c r="CE15">
        <v>51.1</v>
      </c>
      <c r="CF15">
        <v>49.3</v>
      </c>
      <c r="CG15" s="1">
        <f t="shared" si="67"/>
        <v>-1.8000000000000043</v>
      </c>
      <c r="CH15">
        <v>-3.14</v>
      </c>
      <c r="CI15">
        <v>-3.25</v>
      </c>
      <c r="CJ15">
        <v>2.04</v>
      </c>
      <c r="CK15">
        <v>2.1</v>
      </c>
      <c r="CL15">
        <v>74.400000000000006</v>
      </c>
      <c r="CM15">
        <v>76.599999999999994</v>
      </c>
      <c r="CN15">
        <v>-1.7</v>
      </c>
      <c r="CO15">
        <v>-1.55</v>
      </c>
      <c r="CP15">
        <v>0.54</v>
      </c>
      <c r="CQ15">
        <v>0.51</v>
      </c>
    </row>
    <row r="16" spans="1:95" x14ac:dyDescent="0.25">
      <c r="A16" s="5">
        <v>15</v>
      </c>
      <c r="B16">
        <v>64</v>
      </c>
      <c r="C16" t="s">
        <v>15</v>
      </c>
      <c r="D16">
        <v>84.2</v>
      </c>
      <c r="E16">
        <v>178</v>
      </c>
      <c r="F16" t="s">
        <v>16</v>
      </c>
      <c r="G16">
        <v>41</v>
      </c>
      <c r="H16">
        <v>3</v>
      </c>
      <c r="I16">
        <v>400</v>
      </c>
      <c r="J16">
        <v>120</v>
      </c>
      <c r="K16">
        <v>2.76</v>
      </c>
      <c r="L16">
        <v>0.68</v>
      </c>
      <c r="M16" t="s">
        <v>19</v>
      </c>
      <c r="N16" s="5" t="s">
        <v>37</v>
      </c>
      <c r="O16">
        <v>1.17</v>
      </c>
      <c r="P16">
        <v>6.67</v>
      </c>
      <c r="Q16">
        <v>0</v>
      </c>
      <c r="R16" t="s">
        <v>17</v>
      </c>
      <c r="S16" s="7" t="s">
        <v>107</v>
      </c>
      <c r="T16">
        <v>4.0380000000000003</v>
      </c>
      <c r="U16">
        <v>3.8109999999999999</v>
      </c>
      <c r="V16">
        <v>0.22700000000000031</v>
      </c>
      <c r="W16">
        <v>6.7000000000000004E-2</v>
      </c>
      <c r="X16">
        <v>3.7999999999999999E-2</v>
      </c>
      <c r="Y16" s="2">
        <f t="shared" si="20"/>
        <v>-2.9000000000000005E-2</v>
      </c>
      <c r="Z16">
        <v>0.65700000000000003</v>
      </c>
      <c r="AA16">
        <v>0.439</v>
      </c>
      <c r="AB16">
        <f t="shared" si="21"/>
        <v>-0.21800000000000003</v>
      </c>
      <c r="AC16">
        <v>8.7200000000000006</v>
      </c>
      <c r="AD16">
        <v>8.51</v>
      </c>
      <c r="AE16">
        <f>AD16-AC16</f>
        <v>-0.21000000000000085</v>
      </c>
      <c r="AF16">
        <v>264.64999999999998</v>
      </c>
      <c r="AG16">
        <v>275.69</v>
      </c>
      <c r="AH16" s="1">
        <f>AF16-AG16</f>
        <v>-11.04000000000002</v>
      </c>
      <c r="AI16" s="1">
        <f>(AG16*100)/AF16</f>
        <v>104.17154732665786</v>
      </c>
      <c r="AJ16" s="1">
        <f>AI16-100</f>
        <v>4.1715473266578584</v>
      </c>
      <c r="AK16">
        <v>1.25</v>
      </c>
      <c r="AL16">
        <v>1.0900000000000001</v>
      </c>
      <c r="AM16" s="1">
        <f t="shared" ref="AM16:AM17" si="68">AL16-AK16</f>
        <v>-0.15999999999999992</v>
      </c>
      <c r="AN16" s="1">
        <f>(AL16*100)/AK16</f>
        <v>87.200000000000017</v>
      </c>
      <c r="AO16" s="1">
        <f>AN16-100</f>
        <v>-12.799999999999983</v>
      </c>
      <c r="AP16">
        <v>936.79</v>
      </c>
      <c r="AQ16">
        <v>938.49</v>
      </c>
      <c r="AR16">
        <v>41.51</v>
      </c>
      <c r="AS16">
        <v>42</v>
      </c>
      <c r="AT16">
        <f t="shared" si="24"/>
        <v>0.49000000000000199</v>
      </c>
      <c r="AU16" s="1">
        <f>(AS16*100)/AR16</f>
        <v>101.18043844856662</v>
      </c>
      <c r="AV16" s="1">
        <f>AU16-100</f>
        <v>1.1804384485666191</v>
      </c>
      <c r="AW16">
        <v>0.44</v>
      </c>
      <c r="AX16">
        <v>0.47</v>
      </c>
      <c r="AY16" s="1">
        <f>AW16-AX16</f>
        <v>-2.9999999999999971E-2</v>
      </c>
      <c r="AZ16" s="1">
        <f>(AX16*100)/AW16</f>
        <v>106.81818181818181</v>
      </c>
      <c r="BA16" s="1">
        <f>AZ16-100</f>
        <v>6.818181818181813</v>
      </c>
      <c r="BB16">
        <v>14.2</v>
      </c>
      <c r="BC16">
        <v>15.65</v>
      </c>
      <c r="BD16" s="1">
        <f>BB16-BC16</f>
        <v>-1.4500000000000011</v>
      </c>
      <c r="BE16" s="1">
        <f>(BC16*100)/BB16</f>
        <v>110.21126760563381</v>
      </c>
      <c r="BF16" s="1">
        <f>BE16-100</f>
        <v>10.211267605633807</v>
      </c>
      <c r="BG16">
        <v>0.08</v>
      </c>
      <c r="BH16">
        <v>0.08</v>
      </c>
      <c r="BI16" s="1">
        <f t="shared" ref="BI16:BI17" si="69">BH16-BG16</f>
        <v>0</v>
      </c>
      <c r="BJ16" s="1">
        <f>(BH16*100)/BG16</f>
        <v>100</v>
      </c>
      <c r="BK16" s="1">
        <f>BJ16-100</f>
        <v>0</v>
      </c>
      <c r="BL16">
        <v>0.6</v>
      </c>
      <c r="BM16">
        <v>0.54</v>
      </c>
      <c r="BN16" s="1">
        <f>BL16-BM16</f>
        <v>5.9999999999999942E-2</v>
      </c>
      <c r="BO16" s="1">
        <f>(BM16*100)/BL16</f>
        <v>90</v>
      </c>
      <c r="BP16" s="1">
        <f>BO16-100</f>
        <v>-10</v>
      </c>
      <c r="BQ16">
        <v>11.62</v>
      </c>
      <c r="BR16">
        <v>13.36</v>
      </c>
      <c r="BS16">
        <v>0.56000000000000005</v>
      </c>
      <c r="BT16">
        <v>0.65</v>
      </c>
      <c r="BU16">
        <v>12.1</v>
      </c>
      <c r="BV16">
        <v>0.83</v>
      </c>
      <c r="BW16">
        <v>13.49</v>
      </c>
      <c r="BX16">
        <v>1.5</v>
      </c>
      <c r="BY16">
        <v>7.08</v>
      </c>
      <c r="BZ16">
        <v>7.84</v>
      </c>
      <c r="CB16">
        <v>2.62</v>
      </c>
      <c r="CC16">
        <v>2.76</v>
      </c>
      <c r="CD16" s="1">
        <f>CC16-CB16</f>
        <v>0.13999999999999968</v>
      </c>
      <c r="CE16">
        <v>76.599999999999994</v>
      </c>
      <c r="CF16">
        <v>80.7</v>
      </c>
      <c r="CG16" s="1">
        <f>CF16-CE16</f>
        <v>4.1000000000000085</v>
      </c>
      <c r="CH16">
        <v>-1.48</v>
      </c>
      <c r="CI16">
        <v>-1.23</v>
      </c>
      <c r="CJ16">
        <v>4.17</v>
      </c>
      <c r="CK16">
        <v>4.22</v>
      </c>
      <c r="CL16">
        <v>93.3</v>
      </c>
      <c r="CM16">
        <v>94.4</v>
      </c>
      <c r="CN16">
        <v>-0.44</v>
      </c>
      <c r="CO16">
        <v>-0.37</v>
      </c>
      <c r="CP16">
        <v>0.63</v>
      </c>
      <c r="CQ16">
        <v>0.65</v>
      </c>
    </row>
    <row r="17" spans="1:95" x14ac:dyDescent="0.25">
      <c r="A17" s="5">
        <v>16</v>
      </c>
      <c r="B17">
        <v>65</v>
      </c>
      <c r="C17" t="s">
        <v>25</v>
      </c>
      <c r="D17">
        <v>86.1</v>
      </c>
      <c r="E17">
        <v>173</v>
      </c>
      <c r="F17" t="s">
        <v>33</v>
      </c>
      <c r="G17">
        <v>38</v>
      </c>
      <c r="H17">
        <v>4</v>
      </c>
      <c r="I17">
        <v>1000</v>
      </c>
      <c r="J17">
        <v>18</v>
      </c>
      <c r="K17">
        <v>1.61</v>
      </c>
      <c r="L17">
        <v>0.61</v>
      </c>
      <c r="M17" t="s">
        <v>19</v>
      </c>
      <c r="N17" s="5" t="s">
        <v>34</v>
      </c>
      <c r="O17">
        <v>0.67</v>
      </c>
      <c r="P17">
        <v>5.3</v>
      </c>
      <c r="Q17">
        <v>0</v>
      </c>
      <c r="R17" t="s">
        <v>17</v>
      </c>
      <c r="S17" s="7" t="s">
        <v>107</v>
      </c>
      <c r="T17">
        <v>2.6059999999999999</v>
      </c>
      <c r="U17">
        <v>2.6579999999999999</v>
      </c>
      <c r="V17">
        <f t="shared" ref="V17" si="70">T17-U17</f>
        <v>-5.2000000000000046E-2</v>
      </c>
      <c r="W17">
        <v>6.3E-2</v>
      </c>
      <c r="X17">
        <v>0.12</v>
      </c>
      <c r="Y17" s="2">
        <f t="shared" si="20"/>
        <v>5.6999999999999995E-2</v>
      </c>
      <c r="Z17">
        <v>0.93300000000000005</v>
      </c>
      <c r="AA17">
        <v>0.42299999999999999</v>
      </c>
      <c r="AB17">
        <f t="shared" si="21"/>
        <v>-0.51</v>
      </c>
      <c r="AC17">
        <v>10.71</v>
      </c>
      <c r="AD17">
        <v>10.25</v>
      </c>
      <c r="AE17">
        <f t="shared" si="22"/>
        <v>-0.46000000000000085</v>
      </c>
      <c r="AF17" s="1">
        <v>342.58</v>
      </c>
      <c r="AG17" s="1">
        <v>375.27</v>
      </c>
      <c r="AH17" s="1">
        <f>AF17-AG17</f>
        <v>-32.69</v>
      </c>
      <c r="AI17" s="1">
        <f>(AG17*100)/AF17</f>
        <v>109.54229668982428</v>
      </c>
      <c r="AJ17" s="1">
        <f>AI17-100</f>
        <v>9.5422966898242834</v>
      </c>
      <c r="AK17" s="1">
        <v>1.19</v>
      </c>
      <c r="AL17" s="1">
        <v>1.4</v>
      </c>
      <c r="AM17" s="1">
        <f t="shared" si="68"/>
        <v>0.20999999999999996</v>
      </c>
      <c r="AN17" s="1">
        <f>(AL17*100)/AK17</f>
        <v>117.64705882352942</v>
      </c>
      <c r="AO17" s="1">
        <f>AN17-100</f>
        <v>17.64705882352942</v>
      </c>
      <c r="AP17" s="1">
        <v>916.32</v>
      </c>
      <c r="AQ17" s="1">
        <v>936.29</v>
      </c>
      <c r="AR17" s="1">
        <v>48.09</v>
      </c>
      <c r="AS17" s="1">
        <v>58.43</v>
      </c>
      <c r="AT17">
        <f t="shared" si="24"/>
        <v>10.339999999999996</v>
      </c>
      <c r="AU17" s="1">
        <f>(AS17*100)/AR17</f>
        <v>121.50135163235599</v>
      </c>
      <c r="AV17" s="1">
        <f>AU17-100</f>
        <v>21.501351632355991</v>
      </c>
      <c r="AW17" s="1">
        <v>0.61</v>
      </c>
      <c r="AX17" s="1">
        <v>0.62</v>
      </c>
      <c r="AY17" s="1">
        <f>AW17-AX17</f>
        <v>-1.0000000000000009E-2</v>
      </c>
      <c r="AZ17" s="1">
        <f>(AX17*100)/AW17</f>
        <v>101.63934426229508</v>
      </c>
      <c r="BA17" s="1">
        <f>AZ17-100</f>
        <v>1.6393442622950829</v>
      </c>
      <c r="BB17" s="1">
        <v>19.170000000000002</v>
      </c>
      <c r="BC17" s="1">
        <v>18.79</v>
      </c>
      <c r="BD17" s="1">
        <f>BB17-BC17</f>
        <v>0.38000000000000256</v>
      </c>
      <c r="BE17" s="1">
        <f>(BC17*100)/BB17</f>
        <v>98.017736045905053</v>
      </c>
      <c r="BF17" s="1">
        <f>BE17-100</f>
        <v>-1.9822639540949467</v>
      </c>
      <c r="BG17" s="1">
        <v>0.09</v>
      </c>
      <c r="BH17" s="1">
        <v>0.11</v>
      </c>
      <c r="BI17" s="1">
        <f t="shared" si="69"/>
        <v>2.0000000000000004E-2</v>
      </c>
      <c r="BJ17" s="1">
        <f>(BH17*100)/BG17</f>
        <v>122.22222222222223</v>
      </c>
      <c r="BK17" s="1">
        <f>BJ17-100</f>
        <v>22.222222222222229</v>
      </c>
      <c r="BL17" s="1">
        <v>0.55000000000000004</v>
      </c>
      <c r="BM17" s="1">
        <v>0.98</v>
      </c>
      <c r="BN17" s="1">
        <f>BL17-BM17</f>
        <v>-0.42999999999999994</v>
      </c>
      <c r="BO17" s="1">
        <f>(BM17*100)/BL17</f>
        <v>178.18181818181816</v>
      </c>
      <c r="BP17" s="1">
        <f>BO17-100</f>
        <v>78.181818181818159</v>
      </c>
      <c r="BQ17" s="1">
        <v>12.26</v>
      </c>
      <c r="BR17" s="1">
        <v>17.510000000000002</v>
      </c>
      <c r="BS17" s="1">
        <v>0.78</v>
      </c>
      <c r="BT17" s="1">
        <v>0.56999999999999995</v>
      </c>
      <c r="BU17" s="1">
        <v>8.52</v>
      </c>
      <c r="BV17" s="1">
        <v>0.51</v>
      </c>
      <c r="BW17" s="1">
        <v>8.51</v>
      </c>
      <c r="BX17" s="1">
        <v>0.51</v>
      </c>
      <c r="BY17" s="1">
        <v>7.85</v>
      </c>
      <c r="BZ17" s="1">
        <v>4.6100000000000003</v>
      </c>
      <c r="CB17" s="1">
        <v>1.45</v>
      </c>
      <c r="CC17" s="1">
        <v>1.61</v>
      </c>
      <c r="CD17" s="1">
        <f>CC17-CB17</f>
        <v>0.16000000000000014</v>
      </c>
      <c r="CE17" s="1">
        <v>54.9</v>
      </c>
      <c r="CF17" s="1">
        <v>60.9</v>
      </c>
      <c r="CG17" s="1">
        <f>CF17-CE17</f>
        <v>6</v>
      </c>
      <c r="CH17">
        <v>-0.27900000000000003</v>
      </c>
      <c r="CI17" s="1">
        <v>-2.4300000000000002</v>
      </c>
      <c r="CJ17">
        <v>2.66</v>
      </c>
      <c r="CK17" s="1">
        <v>2.65</v>
      </c>
      <c r="CL17">
        <v>77.8</v>
      </c>
      <c r="CM17" s="1">
        <v>77.599999999999994</v>
      </c>
      <c r="CN17">
        <v>-1.4</v>
      </c>
      <c r="CO17" s="1">
        <v>-1.42</v>
      </c>
      <c r="CP17">
        <v>0.54</v>
      </c>
      <c r="CQ17" s="1">
        <v>0.61</v>
      </c>
    </row>
    <row r="18" spans="1:95" x14ac:dyDescent="0.25">
      <c r="A18" s="5"/>
      <c r="N18" s="5"/>
      <c r="S18" s="7"/>
      <c r="Y18" s="2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B18" s="1"/>
      <c r="CC18" s="1"/>
      <c r="CD18" s="1"/>
      <c r="CE18" s="1"/>
      <c r="CF18" s="1"/>
      <c r="CG18" s="1"/>
      <c r="CI18" s="1"/>
      <c r="CK18" s="1"/>
      <c r="CM18" s="1"/>
      <c r="CO18" s="1"/>
      <c r="CQ18" s="1"/>
    </row>
    <row r="19" spans="1:95" x14ac:dyDescent="0.25">
      <c r="A19" s="10" t="s">
        <v>113</v>
      </c>
      <c r="B19" s="11"/>
    </row>
    <row r="20" spans="1:95" x14ac:dyDescent="0.25">
      <c r="A20" s="12"/>
      <c r="B20" s="13" t="s">
        <v>115</v>
      </c>
    </row>
    <row r="21" spans="1:95" x14ac:dyDescent="0.25">
      <c r="A21" s="14" t="s">
        <v>107</v>
      </c>
      <c r="B21" s="13" t="s">
        <v>114</v>
      </c>
    </row>
    <row r="22" spans="1:95" x14ac:dyDescent="0.25">
      <c r="A22" s="14" t="s">
        <v>110</v>
      </c>
      <c r="B22" s="13" t="s">
        <v>111</v>
      </c>
    </row>
    <row r="23" spans="1:95" x14ac:dyDescent="0.25">
      <c r="A23" s="15" t="s">
        <v>108</v>
      </c>
      <c r="B23" s="16" t="s">
        <v>112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I4" sqref="I4"/>
    </sheetView>
  </sheetViews>
  <sheetFormatPr defaultColWidth="8.85546875" defaultRowHeight="15" x14ac:dyDescent="0.25"/>
  <cols>
    <col min="3" max="3" width="9.28515625" customWidth="1"/>
    <col min="4" max="4" width="9.140625" customWidth="1"/>
    <col min="25" max="25" width="13.42578125" customWidth="1"/>
    <col min="26" max="26" width="13.28515625" customWidth="1"/>
    <col min="28" max="28" width="11.42578125" customWidth="1"/>
  </cols>
  <sheetData>
    <row r="1" spans="1:31" x14ac:dyDescent="0.25">
      <c r="B1" s="8" t="s">
        <v>106</v>
      </c>
      <c r="C1" s="8"/>
      <c r="D1" s="8"/>
      <c r="E1" s="8" t="s">
        <v>141</v>
      </c>
      <c r="F1" s="8"/>
      <c r="G1" s="8"/>
      <c r="H1" s="8" t="s">
        <v>120</v>
      </c>
      <c r="I1" s="8"/>
      <c r="J1" s="8"/>
      <c r="K1" s="8" t="s">
        <v>99</v>
      </c>
      <c r="L1" s="8"/>
      <c r="M1" s="8"/>
      <c r="N1" s="8" t="s">
        <v>100</v>
      </c>
      <c r="O1" s="8"/>
      <c r="P1" s="8"/>
      <c r="Q1" s="8" t="s">
        <v>101</v>
      </c>
      <c r="R1" s="8"/>
      <c r="S1" s="8"/>
      <c r="T1" s="8" t="s">
        <v>102</v>
      </c>
      <c r="U1" s="8"/>
      <c r="V1" s="8"/>
      <c r="W1" s="8" t="s">
        <v>103</v>
      </c>
      <c r="X1" s="8"/>
      <c r="Y1" s="8"/>
      <c r="Z1" s="8" t="s">
        <v>104</v>
      </c>
      <c r="AA1" s="8"/>
      <c r="AB1" s="8"/>
      <c r="AC1" s="8" t="s">
        <v>105</v>
      </c>
      <c r="AD1" s="8"/>
      <c r="AE1" s="8"/>
    </row>
    <row r="2" spans="1:31" x14ac:dyDescent="0.25">
      <c r="B2" t="s">
        <v>96</v>
      </c>
      <c r="C2" t="s">
        <v>97</v>
      </c>
      <c r="D2" t="s">
        <v>98</v>
      </c>
      <c r="E2" t="s">
        <v>96</v>
      </c>
      <c r="F2" t="s">
        <v>97</v>
      </c>
      <c r="G2" t="s">
        <v>98</v>
      </c>
      <c r="H2" t="s">
        <v>96</v>
      </c>
      <c r="I2" t="s">
        <v>97</v>
      </c>
      <c r="J2" t="s">
        <v>98</v>
      </c>
      <c r="K2" t="s">
        <v>96</v>
      </c>
      <c r="L2" t="s">
        <v>97</v>
      </c>
      <c r="M2" t="s">
        <v>98</v>
      </c>
      <c r="N2" t="s">
        <v>96</v>
      </c>
      <c r="O2" t="s">
        <v>97</v>
      </c>
      <c r="P2" t="s">
        <v>98</v>
      </c>
      <c r="Q2" t="s">
        <v>96</v>
      </c>
      <c r="R2" t="s">
        <v>97</v>
      </c>
      <c r="S2" t="s">
        <v>98</v>
      </c>
      <c r="T2" t="s">
        <v>96</v>
      </c>
      <c r="U2" t="s">
        <v>97</v>
      </c>
      <c r="V2" t="s">
        <v>98</v>
      </c>
      <c r="W2" t="s">
        <v>96</v>
      </c>
      <c r="X2" t="s">
        <v>97</v>
      </c>
      <c r="Y2" t="s">
        <v>98</v>
      </c>
      <c r="Z2" t="s">
        <v>96</v>
      </c>
      <c r="AA2" t="s">
        <v>97</v>
      </c>
      <c r="AB2" t="s">
        <v>98</v>
      </c>
      <c r="AC2" t="s">
        <v>96</v>
      </c>
      <c r="AD2" t="s">
        <v>97</v>
      </c>
      <c r="AE2" t="s">
        <v>98</v>
      </c>
    </row>
    <row r="3" spans="1:31" x14ac:dyDescent="0.25">
      <c r="A3" s="4" t="s">
        <v>0</v>
      </c>
    </row>
    <row r="4" spans="1:31" x14ac:dyDescent="0.25">
      <c r="A4" t="s">
        <v>125</v>
      </c>
      <c r="B4">
        <v>235.68</v>
      </c>
      <c r="C4">
        <v>458.41</v>
      </c>
      <c r="D4">
        <f>C4-B4</f>
        <v>222.73000000000002</v>
      </c>
      <c r="E4">
        <v>0.65</v>
      </c>
      <c r="F4">
        <v>1.89</v>
      </c>
      <c r="G4">
        <f>F4-E4</f>
        <v>1.2399999999999998</v>
      </c>
      <c r="H4">
        <v>1.18</v>
      </c>
      <c r="I4">
        <v>6.24</v>
      </c>
      <c r="J4">
        <f>I4-H4</f>
        <v>5.0600000000000005</v>
      </c>
      <c r="K4">
        <v>922.94</v>
      </c>
      <c r="L4">
        <v>1084.27</v>
      </c>
      <c r="M4">
        <f>L4-K4</f>
        <v>161.32999999999993</v>
      </c>
      <c r="N4">
        <v>0.37</v>
      </c>
      <c r="O4">
        <v>0.73</v>
      </c>
      <c r="P4">
        <f>O4-N4</f>
        <v>0.36</v>
      </c>
      <c r="Q4">
        <v>9.35</v>
      </c>
      <c r="R4">
        <v>43.7</v>
      </c>
      <c r="S4">
        <f>R4-Q4</f>
        <v>34.35</v>
      </c>
      <c r="T4">
        <v>41.38</v>
      </c>
      <c r="U4">
        <v>61.42</v>
      </c>
      <c r="V4">
        <f>U4-T4</f>
        <v>20.04</v>
      </c>
      <c r="W4">
        <v>0.25</v>
      </c>
      <c r="X4">
        <v>0.69</v>
      </c>
      <c r="Y4">
        <f>X4-W4</f>
        <v>0.43999999999999995</v>
      </c>
      <c r="Z4">
        <v>2.2000000000000002</v>
      </c>
      <c r="AA4">
        <v>7.04</v>
      </c>
      <c r="AB4">
        <f>AA4-Z4</f>
        <v>4.84</v>
      </c>
      <c r="AC4">
        <v>7.0000000000000007E-2</v>
      </c>
      <c r="AD4">
        <v>1.1399999999999999</v>
      </c>
      <c r="AE4">
        <f>AD4-AC4</f>
        <v>1.0699999999999998</v>
      </c>
    </row>
    <row r="5" spans="1:31" x14ac:dyDescent="0.25">
      <c r="A5" t="s">
        <v>108</v>
      </c>
      <c r="B5">
        <v>242.06</v>
      </c>
      <c r="C5">
        <v>449.5</v>
      </c>
      <c r="D5">
        <f t="shared" ref="D5:D13" si="0">C5-B5</f>
        <v>207.44</v>
      </c>
      <c r="E5">
        <v>0.28000000000000003</v>
      </c>
      <c r="F5">
        <v>1.5</v>
      </c>
      <c r="G5">
        <f t="shared" ref="G5:G13" si="1">F5-E5</f>
        <v>1.22</v>
      </c>
      <c r="H5">
        <v>0.26</v>
      </c>
      <c r="I5">
        <v>5.01</v>
      </c>
      <c r="J5">
        <f t="shared" ref="J5:J13" si="2">I5-H5</f>
        <v>4.75</v>
      </c>
      <c r="K5">
        <v>850.01</v>
      </c>
      <c r="L5">
        <v>1028.82</v>
      </c>
      <c r="M5">
        <f t="shared" ref="M5:M13" si="3">L5-K5</f>
        <v>178.80999999999995</v>
      </c>
      <c r="N5">
        <v>0.43</v>
      </c>
      <c r="O5">
        <v>0.95</v>
      </c>
      <c r="P5">
        <f t="shared" ref="P5:P13" si="4">O5-N5</f>
        <v>0.52</v>
      </c>
      <c r="Q5">
        <v>8.74</v>
      </c>
      <c r="R5">
        <v>65.11</v>
      </c>
      <c r="S5">
        <f t="shared" ref="S5:S13" si="5">R5-Q5</f>
        <v>56.37</v>
      </c>
      <c r="T5">
        <v>33.56</v>
      </c>
      <c r="U5">
        <v>61.29</v>
      </c>
      <c r="V5">
        <f t="shared" ref="V5:V13" si="6">U5-T5</f>
        <v>27.729999999999997</v>
      </c>
      <c r="W5">
        <v>0.37</v>
      </c>
      <c r="X5">
        <v>1.1499999999999999</v>
      </c>
      <c r="Y5">
        <f t="shared" ref="Y5:Y13" si="7">X5-W5</f>
        <v>0.77999999999999992</v>
      </c>
      <c r="Z5">
        <v>3.05</v>
      </c>
      <c r="AA5">
        <v>13.98</v>
      </c>
      <c r="AB5">
        <f t="shared" ref="AB5:AB13" si="8">AA5-Z5</f>
        <v>10.93</v>
      </c>
      <c r="AC5">
        <v>7.0000000000000007E-2</v>
      </c>
      <c r="AD5">
        <v>0.14000000000000001</v>
      </c>
      <c r="AE5">
        <f t="shared" ref="AE5:AE13" si="9">AD5-AC5</f>
        <v>7.0000000000000007E-2</v>
      </c>
    </row>
    <row r="6" spans="1:31" x14ac:dyDescent="0.25">
      <c r="A6" t="s">
        <v>126</v>
      </c>
      <c r="B6">
        <v>180.95</v>
      </c>
      <c r="C6">
        <v>454.79</v>
      </c>
      <c r="D6">
        <f t="shared" si="0"/>
        <v>273.84000000000003</v>
      </c>
      <c r="E6">
        <v>0.52</v>
      </c>
      <c r="F6">
        <v>2.44</v>
      </c>
      <c r="G6">
        <f t="shared" si="1"/>
        <v>1.92</v>
      </c>
      <c r="H6">
        <v>1.3</v>
      </c>
      <c r="I6">
        <v>10.98</v>
      </c>
      <c r="J6">
        <f t="shared" si="2"/>
        <v>9.68</v>
      </c>
      <c r="K6">
        <v>858.96</v>
      </c>
      <c r="L6">
        <v>1050.51</v>
      </c>
      <c r="M6">
        <f t="shared" si="3"/>
        <v>191.54999999999995</v>
      </c>
      <c r="N6">
        <v>0.3</v>
      </c>
      <c r="O6">
        <v>0.86</v>
      </c>
      <c r="P6">
        <f t="shared" si="4"/>
        <v>0.56000000000000005</v>
      </c>
      <c r="Q6">
        <v>12.24</v>
      </c>
      <c r="R6">
        <v>98.68</v>
      </c>
      <c r="S6">
        <f t="shared" si="5"/>
        <v>86.440000000000012</v>
      </c>
      <c r="T6">
        <v>35.270000000000003</v>
      </c>
      <c r="U6">
        <v>61.42</v>
      </c>
      <c r="V6">
        <f t="shared" si="6"/>
        <v>26.15</v>
      </c>
      <c r="W6">
        <v>0.18</v>
      </c>
      <c r="X6">
        <v>0.56000000000000005</v>
      </c>
      <c r="Y6">
        <f t="shared" si="7"/>
        <v>0.38000000000000006</v>
      </c>
      <c r="Z6">
        <v>1.74</v>
      </c>
      <c r="AA6">
        <v>6.95</v>
      </c>
      <c r="AB6">
        <f t="shared" si="8"/>
        <v>5.21</v>
      </c>
      <c r="AC6">
        <v>0.06</v>
      </c>
      <c r="AD6">
        <v>0.13</v>
      </c>
      <c r="AE6">
        <f t="shared" si="9"/>
        <v>7.0000000000000007E-2</v>
      </c>
    </row>
    <row r="7" spans="1:31" x14ac:dyDescent="0.25">
      <c r="A7" t="s">
        <v>108</v>
      </c>
      <c r="B7">
        <v>152.71</v>
      </c>
      <c r="C7">
        <v>354.51</v>
      </c>
      <c r="D7">
        <f t="shared" si="0"/>
        <v>201.79999999999998</v>
      </c>
      <c r="E7">
        <v>0.63</v>
      </c>
      <c r="F7">
        <v>2.72</v>
      </c>
      <c r="G7">
        <f t="shared" si="1"/>
        <v>2.0900000000000003</v>
      </c>
      <c r="H7">
        <v>1.21</v>
      </c>
      <c r="I7">
        <v>6.17</v>
      </c>
      <c r="J7">
        <f t="shared" si="2"/>
        <v>4.96</v>
      </c>
      <c r="K7">
        <v>883.81</v>
      </c>
      <c r="L7">
        <v>1095.47</v>
      </c>
      <c r="M7">
        <f t="shared" si="3"/>
        <v>211.66000000000008</v>
      </c>
      <c r="N7">
        <v>0.23</v>
      </c>
      <c r="O7">
        <v>0.52</v>
      </c>
      <c r="P7">
        <f t="shared" si="4"/>
        <v>0.29000000000000004</v>
      </c>
      <c r="Q7">
        <v>10.81</v>
      </c>
      <c r="R7">
        <v>78.17</v>
      </c>
      <c r="S7">
        <f t="shared" si="5"/>
        <v>67.36</v>
      </c>
      <c r="T7">
        <v>34.49</v>
      </c>
      <c r="U7">
        <v>61.39</v>
      </c>
      <c r="V7">
        <f t="shared" si="6"/>
        <v>26.9</v>
      </c>
      <c r="W7">
        <v>0.11</v>
      </c>
      <c r="X7">
        <v>0.45</v>
      </c>
      <c r="Y7">
        <f t="shared" si="7"/>
        <v>0.34</v>
      </c>
      <c r="Z7">
        <v>1.39</v>
      </c>
      <c r="AA7">
        <v>5.75</v>
      </c>
      <c r="AB7">
        <f t="shared" si="8"/>
        <v>4.3600000000000003</v>
      </c>
      <c r="AC7">
        <v>0.05</v>
      </c>
      <c r="AD7">
        <v>0.1</v>
      </c>
      <c r="AE7">
        <f t="shared" si="9"/>
        <v>0.05</v>
      </c>
    </row>
    <row r="8" spans="1:31" x14ac:dyDescent="0.25">
      <c r="A8" t="s">
        <v>127</v>
      </c>
      <c r="B8">
        <v>259.87</v>
      </c>
      <c r="C8">
        <v>481.26</v>
      </c>
      <c r="D8">
        <f t="shared" si="0"/>
        <v>221.39</v>
      </c>
      <c r="E8">
        <v>0.43</v>
      </c>
      <c r="F8">
        <v>1.32</v>
      </c>
      <c r="G8">
        <f t="shared" si="1"/>
        <v>0.89000000000000012</v>
      </c>
      <c r="H8">
        <v>0.8</v>
      </c>
      <c r="I8">
        <v>4.78</v>
      </c>
      <c r="J8">
        <f t="shared" si="2"/>
        <v>3.9800000000000004</v>
      </c>
      <c r="K8">
        <v>861.83</v>
      </c>
      <c r="L8">
        <v>1008.52</v>
      </c>
      <c r="M8">
        <f t="shared" si="3"/>
        <v>146.68999999999994</v>
      </c>
      <c r="N8">
        <v>0.42</v>
      </c>
      <c r="O8">
        <v>0.85</v>
      </c>
      <c r="P8">
        <f t="shared" si="4"/>
        <v>0.43</v>
      </c>
      <c r="Q8">
        <v>8.4499999999999993</v>
      </c>
      <c r="R8">
        <v>36.74</v>
      </c>
      <c r="S8">
        <f t="shared" si="5"/>
        <v>28.290000000000003</v>
      </c>
      <c r="T8">
        <v>39.92</v>
      </c>
      <c r="U8">
        <v>61.03</v>
      </c>
      <c r="V8">
        <f t="shared" si="6"/>
        <v>21.11</v>
      </c>
      <c r="W8">
        <v>0.34</v>
      </c>
      <c r="X8">
        <v>1.25</v>
      </c>
      <c r="Y8">
        <f t="shared" si="7"/>
        <v>0.90999999999999992</v>
      </c>
      <c r="Z8">
        <v>3.22</v>
      </c>
      <c r="AA8">
        <v>9.26</v>
      </c>
      <c r="AB8">
        <f t="shared" si="8"/>
        <v>6.0399999999999991</v>
      </c>
      <c r="AC8">
        <v>7.0000000000000007E-2</v>
      </c>
      <c r="AD8">
        <v>0.17</v>
      </c>
      <c r="AE8">
        <f t="shared" si="9"/>
        <v>0.1</v>
      </c>
    </row>
    <row r="9" spans="1:31" x14ac:dyDescent="0.25">
      <c r="A9" t="s">
        <v>108</v>
      </c>
      <c r="B9">
        <v>140.01</v>
      </c>
      <c r="C9">
        <v>369.82</v>
      </c>
      <c r="D9">
        <f t="shared" si="0"/>
        <v>229.81</v>
      </c>
      <c r="E9">
        <v>0.25</v>
      </c>
      <c r="F9">
        <v>1.36</v>
      </c>
      <c r="G9">
        <f t="shared" si="1"/>
        <v>1.1100000000000001</v>
      </c>
      <c r="H9">
        <v>0.15</v>
      </c>
      <c r="I9">
        <v>1.38</v>
      </c>
      <c r="J9">
        <f t="shared" si="2"/>
        <v>1.23</v>
      </c>
      <c r="K9">
        <v>881.14</v>
      </c>
      <c r="L9">
        <v>1078.93</v>
      </c>
      <c r="M9">
        <f t="shared" si="3"/>
        <v>197.79000000000008</v>
      </c>
      <c r="N9">
        <v>0.24</v>
      </c>
      <c r="O9">
        <v>0.62</v>
      </c>
      <c r="P9">
        <f t="shared" si="4"/>
        <v>0.38</v>
      </c>
      <c r="Q9">
        <v>10.23</v>
      </c>
      <c r="R9">
        <v>33.33</v>
      </c>
      <c r="S9">
        <f t="shared" si="5"/>
        <v>23.099999999999998</v>
      </c>
      <c r="T9">
        <v>32.869999999999997</v>
      </c>
      <c r="U9">
        <v>61.08</v>
      </c>
      <c r="V9">
        <f t="shared" si="6"/>
        <v>28.21</v>
      </c>
      <c r="W9">
        <v>0.31</v>
      </c>
      <c r="X9">
        <v>0.72</v>
      </c>
      <c r="Y9">
        <f t="shared" si="7"/>
        <v>0.41</v>
      </c>
      <c r="Z9">
        <v>3.22</v>
      </c>
      <c r="AA9">
        <v>11.11</v>
      </c>
      <c r="AB9">
        <f t="shared" si="8"/>
        <v>7.8899999999999988</v>
      </c>
      <c r="AC9">
        <v>0.05</v>
      </c>
      <c r="AD9">
        <v>0.11</v>
      </c>
      <c r="AE9">
        <f t="shared" si="9"/>
        <v>0.06</v>
      </c>
    </row>
    <row r="10" spans="1:31" x14ac:dyDescent="0.25">
      <c r="A10" t="s">
        <v>128</v>
      </c>
      <c r="B10">
        <v>322.33</v>
      </c>
      <c r="C10">
        <v>485.29</v>
      </c>
      <c r="D10">
        <f t="shared" si="0"/>
        <v>162.96000000000004</v>
      </c>
      <c r="E10">
        <v>0.41</v>
      </c>
      <c r="F10">
        <v>1.31</v>
      </c>
      <c r="G10">
        <f t="shared" si="1"/>
        <v>0.90000000000000013</v>
      </c>
      <c r="H10">
        <v>0.85</v>
      </c>
      <c r="I10">
        <v>5.56</v>
      </c>
      <c r="J10">
        <f t="shared" si="2"/>
        <v>4.71</v>
      </c>
      <c r="K10">
        <v>918.52</v>
      </c>
      <c r="L10">
        <v>1042.9000000000001</v>
      </c>
      <c r="M10">
        <f t="shared" si="3"/>
        <v>124.38000000000011</v>
      </c>
      <c r="N10">
        <v>0.54</v>
      </c>
      <c r="O10">
        <v>0.81</v>
      </c>
      <c r="P10">
        <f t="shared" si="4"/>
        <v>0.27</v>
      </c>
      <c r="Q10">
        <v>7.71</v>
      </c>
      <c r="R10">
        <v>31.08</v>
      </c>
      <c r="S10">
        <f t="shared" si="5"/>
        <v>23.369999999999997</v>
      </c>
      <c r="T10">
        <v>38.79</v>
      </c>
      <c r="U10">
        <v>61.25</v>
      </c>
      <c r="V10">
        <f t="shared" si="6"/>
        <v>22.46</v>
      </c>
      <c r="W10">
        <v>0.49</v>
      </c>
      <c r="X10">
        <v>1.28</v>
      </c>
      <c r="Y10">
        <f t="shared" si="7"/>
        <v>0.79</v>
      </c>
      <c r="Z10">
        <v>3.33</v>
      </c>
      <c r="AA10">
        <v>11.17</v>
      </c>
      <c r="AB10">
        <f t="shared" si="8"/>
        <v>7.84</v>
      </c>
      <c r="AC10">
        <v>0.09</v>
      </c>
      <c r="AD10">
        <v>0.17</v>
      </c>
      <c r="AE10">
        <f t="shared" si="9"/>
        <v>8.0000000000000016E-2</v>
      </c>
    </row>
    <row r="11" spans="1:31" x14ac:dyDescent="0.25">
      <c r="A11" t="s">
        <v>108</v>
      </c>
      <c r="B11">
        <v>335.47</v>
      </c>
      <c r="C11">
        <v>525.20000000000005</v>
      </c>
      <c r="D11">
        <f t="shared" si="0"/>
        <v>189.73000000000002</v>
      </c>
      <c r="E11">
        <v>0.48</v>
      </c>
      <c r="F11">
        <v>1.34</v>
      </c>
      <c r="G11">
        <f t="shared" si="1"/>
        <v>0.8600000000000001</v>
      </c>
      <c r="H11">
        <v>1.0900000000000001</v>
      </c>
      <c r="I11">
        <v>7.07</v>
      </c>
      <c r="J11">
        <f t="shared" si="2"/>
        <v>5.98</v>
      </c>
      <c r="K11">
        <v>889.42</v>
      </c>
      <c r="L11">
        <v>1028.31</v>
      </c>
      <c r="M11">
        <f t="shared" si="3"/>
        <v>138.88999999999999</v>
      </c>
      <c r="N11">
        <v>0.56000000000000005</v>
      </c>
      <c r="O11">
        <v>0.9</v>
      </c>
      <c r="P11">
        <f t="shared" si="4"/>
        <v>0.33999999999999997</v>
      </c>
      <c r="Q11">
        <v>10.01</v>
      </c>
      <c r="R11">
        <v>39</v>
      </c>
      <c r="S11">
        <f t="shared" si="5"/>
        <v>28.990000000000002</v>
      </c>
      <c r="T11">
        <v>41.48</v>
      </c>
      <c r="U11">
        <v>61.31</v>
      </c>
      <c r="V11">
        <f t="shared" si="6"/>
        <v>19.830000000000005</v>
      </c>
      <c r="W11">
        <v>0.49</v>
      </c>
      <c r="X11">
        <v>1.22</v>
      </c>
      <c r="Y11">
        <f t="shared" si="7"/>
        <v>0.73</v>
      </c>
      <c r="Z11">
        <v>3.02</v>
      </c>
      <c r="AA11">
        <v>9.3800000000000008</v>
      </c>
      <c r="AB11">
        <f t="shared" si="8"/>
        <v>6.3600000000000012</v>
      </c>
      <c r="AC11">
        <v>0.09</v>
      </c>
      <c r="AD11">
        <v>0.2</v>
      </c>
      <c r="AE11">
        <f t="shared" si="9"/>
        <v>0.11000000000000001</v>
      </c>
    </row>
    <row r="12" spans="1:31" x14ac:dyDescent="0.25">
      <c r="A12" t="s">
        <v>129</v>
      </c>
      <c r="B12">
        <v>107.9</v>
      </c>
      <c r="C12">
        <v>347.2</v>
      </c>
      <c r="D12">
        <f t="shared" si="0"/>
        <v>239.29999999999998</v>
      </c>
      <c r="E12">
        <v>0.25</v>
      </c>
      <c r="F12">
        <v>3.46</v>
      </c>
      <c r="G12">
        <f t="shared" si="1"/>
        <v>3.21</v>
      </c>
      <c r="H12">
        <v>0.2</v>
      </c>
      <c r="I12">
        <v>12.04</v>
      </c>
      <c r="J12">
        <f t="shared" si="2"/>
        <v>11.84</v>
      </c>
      <c r="K12">
        <v>760.44</v>
      </c>
      <c r="L12">
        <v>922.83</v>
      </c>
      <c r="M12">
        <f t="shared" si="3"/>
        <v>162.38999999999999</v>
      </c>
      <c r="N12">
        <v>0.14000000000000001</v>
      </c>
      <c r="O12">
        <v>0.5</v>
      </c>
      <c r="P12">
        <f t="shared" si="4"/>
        <v>0.36</v>
      </c>
      <c r="Q12">
        <v>12.06</v>
      </c>
      <c r="R12">
        <v>92.74</v>
      </c>
      <c r="S12">
        <f t="shared" si="5"/>
        <v>80.679999999999993</v>
      </c>
      <c r="T12">
        <v>32.380000000000003</v>
      </c>
      <c r="U12">
        <v>61.25</v>
      </c>
      <c r="V12">
        <f t="shared" si="6"/>
        <v>28.869999999999997</v>
      </c>
      <c r="W12">
        <v>0.06</v>
      </c>
      <c r="X12">
        <v>0.6</v>
      </c>
      <c r="Y12">
        <f t="shared" si="7"/>
        <v>0.54</v>
      </c>
      <c r="Z12">
        <v>0.84</v>
      </c>
      <c r="AA12">
        <v>9.59</v>
      </c>
      <c r="AB12">
        <f t="shared" si="8"/>
        <v>8.75</v>
      </c>
      <c r="AC12">
        <v>0.05</v>
      </c>
      <c r="AD12">
        <v>0.1</v>
      </c>
      <c r="AE12">
        <f t="shared" si="9"/>
        <v>0.05</v>
      </c>
    </row>
    <row r="13" spans="1:31" x14ac:dyDescent="0.25">
      <c r="A13" t="s">
        <v>108</v>
      </c>
      <c r="B13">
        <v>110.89</v>
      </c>
      <c r="C13">
        <v>280.74</v>
      </c>
      <c r="D13">
        <f t="shared" si="0"/>
        <v>169.85000000000002</v>
      </c>
      <c r="E13">
        <v>0.25</v>
      </c>
      <c r="F13">
        <v>1.59</v>
      </c>
      <c r="G13">
        <f t="shared" si="1"/>
        <v>1.34</v>
      </c>
      <c r="H13">
        <v>0.15</v>
      </c>
      <c r="I13">
        <v>1.41</v>
      </c>
      <c r="J13">
        <f t="shared" si="2"/>
        <v>1.26</v>
      </c>
      <c r="K13">
        <v>857.68</v>
      </c>
      <c r="L13">
        <v>1047.03</v>
      </c>
      <c r="M13">
        <f t="shared" si="3"/>
        <v>189.35000000000002</v>
      </c>
      <c r="N13">
        <v>0.18</v>
      </c>
      <c r="O13">
        <v>0.48</v>
      </c>
      <c r="P13">
        <f t="shared" si="4"/>
        <v>0.3</v>
      </c>
      <c r="Q13">
        <v>11.5</v>
      </c>
      <c r="R13">
        <v>54.77</v>
      </c>
      <c r="S13">
        <f t="shared" si="5"/>
        <v>43.27</v>
      </c>
      <c r="T13">
        <v>32.57</v>
      </c>
      <c r="U13">
        <v>60.89</v>
      </c>
      <c r="V13">
        <f t="shared" si="6"/>
        <v>28.32</v>
      </c>
      <c r="W13">
        <v>0.13</v>
      </c>
      <c r="X13">
        <v>0.62</v>
      </c>
      <c r="Y13">
        <f t="shared" si="7"/>
        <v>0.49</v>
      </c>
      <c r="Z13">
        <v>2.17</v>
      </c>
      <c r="AA13">
        <v>10.38</v>
      </c>
      <c r="AB13">
        <f t="shared" si="8"/>
        <v>8.2100000000000009</v>
      </c>
      <c r="AC13">
        <v>0.05</v>
      </c>
      <c r="AD13">
        <v>0.08</v>
      </c>
      <c r="AE13">
        <f t="shared" si="9"/>
        <v>0.03</v>
      </c>
    </row>
    <row r="14" spans="1:31" x14ac:dyDescent="0.25">
      <c r="A14" t="s">
        <v>130</v>
      </c>
      <c r="B14">
        <v>233.48</v>
      </c>
      <c r="C14">
        <v>408.51</v>
      </c>
      <c r="D14">
        <f t="shared" ref="D14:D31" si="10">C14-B14</f>
        <v>175.03</v>
      </c>
      <c r="E14">
        <v>0.25</v>
      </c>
      <c r="F14">
        <v>1.22</v>
      </c>
      <c r="G14">
        <f t="shared" ref="G14:G31" si="11">F14-E14</f>
        <v>0.97</v>
      </c>
      <c r="H14">
        <v>0.15</v>
      </c>
      <c r="I14">
        <v>1.77</v>
      </c>
      <c r="J14">
        <f t="shared" ref="J14:J31" si="12">I14-H14</f>
        <v>1.62</v>
      </c>
      <c r="K14">
        <v>808.75</v>
      </c>
      <c r="L14">
        <v>967.42</v>
      </c>
      <c r="M14">
        <f t="shared" ref="M14:M31" si="13">L14-K14</f>
        <v>158.66999999999996</v>
      </c>
      <c r="N14">
        <v>0.37</v>
      </c>
      <c r="O14">
        <v>0.68</v>
      </c>
      <c r="P14">
        <f t="shared" ref="P14:P31" si="14">O14-N14</f>
        <v>0.31000000000000005</v>
      </c>
      <c r="Q14">
        <v>6.83</v>
      </c>
      <c r="R14">
        <v>27.76</v>
      </c>
      <c r="S14">
        <f t="shared" ref="S14:S31" si="15">R14-Q14</f>
        <v>20.93</v>
      </c>
      <c r="T14">
        <v>32.04</v>
      </c>
      <c r="U14">
        <v>60.28</v>
      </c>
      <c r="V14">
        <f t="shared" ref="V14:V31" si="16">U14-T14</f>
        <v>28.240000000000002</v>
      </c>
      <c r="W14">
        <v>0.35</v>
      </c>
      <c r="X14">
        <v>1.45</v>
      </c>
      <c r="Y14">
        <f t="shared" ref="Y14:Y31" si="17">X14-W14</f>
        <v>1.1000000000000001</v>
      </c>
      <c r="Z14">
        <v>3.52</v>
      </c>
      <c r="AA14">
        <v>16.22</v>
      </c>
      <c r="AB14">
        <f t="shared" ref="AB14:AB31" si="18">AA14-Z14</f>
        <v>12.7</v>
      </c>
      <c r="AC14">
        <v>7.0000000000000007E-2</v>
      </c>
      <c r="AD14">
        <v>0.13</v>
      </c>
      <c r="AE14">
        <f t="shared" ref="AE14:AE31" si="19">AD14-AC14</f>
        <v>0.06</v>
      </c>
    </row>
    <row r="15" spans="1:31" x14ac:dyDescent="0.25">
      <c r="A15" t="s">
        <v>108</v>
      </c>
      <c r="B15">
        <v>189.94</v>
      </c>
      <c r="C15">
        <v>441.4</v>
      </c>
      <c r="D15">
        <f t="shared" si="10"/>
        <v>251.45999999999998</v>
      </c>
      <c r="E15">
        <v>0.25</v>
      </c>
      <c r="F15">
        <v>0.97</v>
      </c>
      <c r="G15">
        <f t="shared" si="11"/>
        <v>0.72</v>
      </c>
      <c r="H15">
        <v>0.14000000000000001</v>
      </c>
      <c r="I15">
        <v>2.97</v>
      </c>
      <c r="J15">
        <f t="shared" si="12"/>
        <v>2.83</v>
      </c>
      <c r="K15">
        <v>748.6</v>
      </c>
      <c r="L15">
        <v>938.73</v>
      </c>
      <c r="M15">
        <f t="shared" si="13"/>
        <v>190.13</v>
      </c>
      <c r="N15">
        <v>0.34</v>
      </c>
      <c r="O15">
        <v>0.84</v>
      </c>
      <c r="P15">
        <f t="shared" si="14"/>
        <v>0.49999999999999994</v>
      </c>
      <c r="Q15">
        <v>8.31</v>
      </c>
      <c r="R15">
        <v>37.950000000000003</v>
      </c>
      <c r="S15">
        <f t="shared" si="15"/>
        <v>29.64</v>
      </c>
      <c r="T15">
        <v>31.67</v>
      </c>
      <c r="U15">
        <v>60.3</v>
      </c>
      <c r="V15">
        <f t="shared" si="16"/>
        <v>28.629999999999995</v>
      </c>
      <c r="W15">
        <v>0.44</v>
      </c>
      <c r="X15">
        <v>1.49</v>
      </c>
      <c r="Y15">
        <f t="shared" si="17"/>
        <v>1.05</v>
      </c>
      <c r="Z15">
        <v>4.2</v>
      </c>
      <c r="AA15">
        <v>17.600000000000001</v>
      </c>
      <c r="AB15">
        <f t="shared" si="18"/>
        <v>13.400000000000002</v>
      </c>
      <c r="AC15">
        <v>0.06</v>
      </c>
      <c r="AD15">
        <v>0.13</v>
      </c>
      <c r="AE15">
        <f t="shared" si="19"/>
        <v>7.0000000000000007E-2</v>
      </c>
    </row>
    <row r="16" spans="1:31" x14ac:dyDescent="0.25">
      <c r="A16" t="s">
        <v>131</v>
      </c>
      <c r="B16">
        <v>244.34</v>
      </c>
      <c r="C16">
        <v>563.37</v>
      </c>
      <c r="D16">
        <f t="shared" si="10"/>
        <v>319.02999999999997</v>
      </c>
      <c r="E16">
        <v>0.25</v>
      </c>
      <c r="F16">
        <v>1.04</v>
      </c>
      <c r="G16">
        <f t="shared" si="11"/>
        <v>0.79</v>
      </c>
      <c r="H16">
        <v>0.17</v>
      </c>
      <c r="I16">
        <v>1.35</v>
      </c>
      <c r="J16">
        <f t="shared" si="12"/>
        <v>1.1800000000000002</v>
      </c>
      <c r="K16">
        <v>794.22</v>
      </c>
      <c r="L16">
        <v>968.31</v>
      </c>
      <c r="M16">
        <f t="shared" si="13"/>
        <v>174.08999999999992</v>
      </c>
      <c r="N16">
        <v>0.49</v>
      </c>
      <c r="O16">
        <v>1.29</v>
      </c>
      <c r="P16">
        <f t="shared" si="14"/>
        <v>0.8</v>
      </c>
      <c r="Q16">
        <v>13.35</v>
      </c>
      <c r="R16">
        <v>87.08</v>
      </c>
      <c r="S16">
        <f t="shared" si="15"/>
        <v>73.73</v>
      </c>
      <c r="T16">
        <v>33.15</v>
      </c>
      <c r="U16">
        <v>61.11</v>
      </c>
      <c r="V16">
        <f t="shared" si="16"/>
        <v>27.96</v>
      </c>
      <c r="W16">
        <v>0.49</v>
      </c>
      <c r="X16">
        <v>1.85</v>
      </c>
      <c r="Y16">
        <f t="shared" si="17"/>
        <v>1.36</v>
      </c>
      <c r="Z16">
        <v>3.93</v>
      </c>
      <c r="AA16">
        <v>16.5</v>
      </c>
      <c r="AB16">
        <f t="shared" si="18"/>
        <v>12.57</v>
      </c>
      <c r="AC16">
        <v>7.0000000000000007E-2</v>
      </c>
      <c r="AD16">
        <v>0.17</v>
      </c>
      <c r="AE16">
        <f t="shared" si="19"/>
        <v>0.1</v>
      </c>
    </row>
    <row r="17" spans="1:31" x14ac:dyDescent="0.25">
      <c r="A17" t="s">
        <v>108</v>
      </c>
      <c r="B17">
        <v>152.01</v>
      </c>
      <c r="C17">
        <v>402.34</v>
      </c>
      <c r="D17">
        <f t="shared" si="10"/>
        <v>250.32999999999998</v>
      </c>
      <c r="E17">
        <v>0.24</v>
      </c>
      <c r="F17">
        <v>0.47</v>
      </c>
      <c r="G17">
        <f t="shared" si="11"/>
        <v>0.22999999999999998</v>
      </c>
      <c r="H17">
        <v>0.14000000000000001</v>
      </c>
      <c r="I17">
        <v>1.1499999999999999</v>
      </c>
      <c r="J17">
        <f t="shared" si="12"/>
        <v>1.0099999999999998</v>
      </c>
      <c r="K17">
        <v>758.33</v>
      </c>
      <c r="L17">
        <v>943.56</v>
      </c>
      <c r="M17">
        <f t="shared" si="13"/>
        <v>185.2299999999999</v>
      </c>
      <c r="N17">
        <v>0.28000000000000003</v>
      </c>
      <c r="O17">
        <v>0.78</v>
      </c>
      <c r="P17">
        <f t="shared" si="14"/>
        <v>0.5</v>
      </c>
      <c r="Q17">
        <v>8.27</v>
      </c>
      <c r="R17">
        <v>32.76</v>
      </c>
      <c r="S17">
        <f t="shared" si="15"/>
        <v>24.49</v>
      </c>
      <c r="T17">
        <v>31.39</v>
      </c>
      <c r="U17">
        <v>45.76</v>
      </c>
      <c r="V17">
        <f t="shared" si="16"/>
        <v>14.369999999999997</v>
      </c>
      <c r="W17">
        <v>0.45</v>
      </c>
      <c r="X17">
        <v>1.78</v>
      </c>
      <c r="Y17">
        <f t="shared" si="17"/>
        <v>1.33</v>
      </c>
      <c r="Z17">
        <v>6.11</v>
      </c>
      <c r="AA17">
        <v>18.559999999999999</v>
      </c>
      <c r="AB17">
        <f t="shared" si="18"/>
        <v>12.45</v>
      </c>
      <c r="AC17">
        <v>0.05</v>
      </c>
      <c r="AD17">
        <v>0.12</v>
      </c>
      <c r="AE17">
        <f t="shared" si="19"/>
        <v>6.9999999999999993E-2</v>
      </c>
    </row>
    <row r="18" spans="1:31" x14ac:dyDescent="0.25">
      <c r="A18" t="s">
        <v>132</v>
      </c>
      <c r="B18">
        <v>301.36</v>
      </c>
      <c r="C18">
        <v>511.14</v>
      </c>
      <c r="D18">
        <f t="shared" si="10"/>
        <v>209.77999999999997</v>
      </c>
      <c r="E18">
        <v>0.38</v>
      </c>
      <c r="F18">
        <v>1.06</v>
      </c>
      <c r="G18">
        <f t="shared" si="11"/>
        <v>0.68</v>
      </c>
      <c r="H18">
        <v>0.66</v>
      </c>
      <c r="I18">
        <v>3.29</v>
      </c>
      <c r="J18">
        <f t="shared" si="12"/>
        <v>2.63</v>
      </c>
      <c r="K18">
        <v>855.98</v>
      </c>
      <c r="L18">
        <v>1021.94</v>
      </c>
      <c r="M18">
        <f t="shared" si="13"/>
        <v>165.96000000000004</v>
      </c>
      <c r="N18">
        <v>0.52</v>
      </c>
      <c r="O18">
        <v>0.94</v>
      </c>
      <c r="P18">
        <f t="shared" si="14"/>
        <v>0.41999999999999993</v>
      </c>
      <c r="Q18">
        <v>8.9600000000000009</v>
      </c>
      <c r="R18">
        <v>39.380000000000003</v>
      </c>
      <c r="S18">
        <f t="shared" si="15"/>
        <v>30.42</v>
      </c>
      <c r="T18">
        <v>36.46</v>
      </c>
      <c r="U18">
        <v>60.92</v>
      </c>
      <c r="V18">
        <f t="shared" si="16"/>
        <v>24.46</v>
      </c>
      <c r="W18">
        <v>0.54</v>
      </c>
      <c r="X18">
        <v>1.4</v>
      </c>
      <c r="Y18">
        <f t="shared" si="17"/>
        <v>0.85999999999999988</v>
      </c>
      <c r="Z18">
        <v>4.01</v>
      </c>
      <c r="AA18">
        <v>11.98</v>
      </c>
      <c r="AB18">
        <f t="shared" si="18"/>
        <v>7.9700000000000006</v>
      </c>
      <c r="AC18">
        <v>0.08</v>
      </c>
      <c r="AD18">
        <v>0.18</v>
      </c>
      <c r="AE18">
        <f t="shared" si="19"/>
        <v>9.9999999999999992E-2</v>
      </c>
    </row>
    <row r="19" spans="1:31" x14ac:dyDescent="0.25">
      <c r="A19" t="s">
        <v>108</v>
      </c>
      <c r="B19">
        <v>244.82</v>
      </c>
      <c r="C19">
        <v>411.22</v>
      </c>
      <c r="D19">
        <f t="shared" si="10"/>
        <v>166.40000000000003</v>
      </c>
      <c r="E19">
        <v>0.33</v>
      </c>
      <c r="F19">
        <v>1.35</v>
      </c>
      <c r="G19">
        <f t="shared" si="11"/>
        <v>1.02</v>
      </c>
      <c r="H19">
        <v>0.48</v>
      </c>
      <c r="I19">
        <v>2.38</v>
      </c>
      <c r="J19">
        <f t="shared" si="12"/>
        <v>1.9</v>
      </c>
      <c r="K19">
        <v>904.82</v>
      </c>
      <c r="L19">
        <v>1045.05</v>
      </c>
      <c r="M19">
        <f t="shared" si="13"/>
        <v>140.2299999999999</v>
      </c>
      <c r="N19">
        <v>0.41</v>
      </c>
      <c r="O19">
        <v>0.7</v>
      </c>
      <c r="P19">
        <f t="shared" si="14"/>
        <v>0.28999999999999998</v>
      </c>
      <c r="Q19">
        <v>7.18</v>
      </c>
      <c r="R19">
        <v>32.28</v>
      </c>
      <c r="S19">
        <f t="shared" si="15"/>
        <v>25.1</v>
      </c>
      <c r="T19">
        <v>34.659999999999997</v>
      </c>
      <c r="U19">
        <v>61.22</v>
      </c>
      <c r="V19">
        <f t="shared" si="16"/>
        <v>26.560000000000002</v>
      </c>
      <c r="W19">
        <v>0.35</v>
      </c>
      <c r="X19">
        <v>1.0900000000000001</v>
      </c>
      <c r="Y19">
        <f t="shared" si="17"/>
        <v>0.7400000000000001</v>
      </c>
      <c r="Z19">
        <v>3.34</v>
      </c>
      <c r="AA19">
        <v>12.29</v>
      </c>
      <c r="AB19">
        <f t="shared" si="18"/>
        <v>8.9499999999999993</v>
      </c>
      <c r="AC19">
        <v>7.0000000000000007E-2</v>
      </c>
      <c r="AD19">
        <v>0.12</v>
      </c>
      <c r="AE19">
        <f t="shared" si="19"/>
        <v>4.9999999999999989E-2</v>
      </c>
    </row>
    <row r="20" spans="1:31" x14ac:dyDescent="0.25">
      <c r="A20" s="5" t="s">
        <v>133</v>
      </c>
      <c r="B20">
        <v>276.5</v>
      </c>
      <c r="C20">
        <v>493.62</v>
      </c>
      <c r="D20">
        <f t="shared" si="10"/>
        <v>217.12</v>
      </c>
      <c r="E20">
        <v>0.31</v>
      </c>
      <c r="F20">
        <v>1.61</v>
      </c>
      <c r="G20">
        <f t="shared" si="11"/>
        <v>1.3</v>
      </c>
      <c r="H20">
        <v>0.75</v>
      </c>
      <c r="I20">
        <v>5.32</v>
      </c>
      <c r="J20">
        <f t="shared" si="12"/>
        <v>4.57</v>
      </c>
      <c r="K20">
        <v>865.88</v>
      </c>
      <c r="L20">
        <v>1027.99</v>
      </c>
      <c r="M20">
        <f t="shared" si="13"/>
        <v>162.11000000000001</v>
      </c>
      <c r="N20">
        <v>0.5</v>
      </c>
      <c r="O20">
        <v>1.02</v>
      </c>
      <c r="P20">
        <f t="shared" si="14"/>
        <v>0.52</v>
      </c>
      <c r="Q20">
        <v>9.67</v>
      </c>
      <c r="R20">
        <v>86.62</v>
      </c>
      <c r="S20">
        <f t="shared" si="15"/>
        <v>76.95</v>
      </c>
      <c r="T20">
        <v>35.72</v>
      </c>
      <c r="U20">
        <v>61.33</v>
      </c>
      <c r="V20">
        <f t="shared" si="16"/>
        <v>25.61</v>
      </c>
      <c r="W20">
        <v>0.37</v>
      </c>
      <c r="X20">
        <v>1.24</v>
      </c>
      <c r="Y20">
        <f t="shared" si="17"/>
        <v>0.87</v>
      </c>
      <c r="Z20">
        <v>2.77</v>
      </c>
      <c r="AA20">
        <v>13.63</v>
      </c>
      <c r="AB20">
        <f t="shared" si="18"/>
        <v>10.860000000000001</v>
      </c>
      <c r="AC20">
        <v>0.08</v>
      </c>
      <c r="AD20">
        <v>0.16</v>
      </c>
      <c r="AE20">
        <f t="shared" si="19"/>
        <v>0.08</v>
      </c>
    </row>
    <row r="21" spans="1:31" s="5" customFormat="1" x14ac:dyDescent="0.25">
      <c r="A21" s="5" t="s">
        <v>108</v>
      </c>
      <c r="B21" s="5">
        <v>280.10000000000002</v>
      </c>
      <c r="C21" s="5">
        <v>493.55</v>
      </c>
      <c r="D21">
        <f t="shared" si="10"/>
        <v>213.45</v>
      </c>
      <c r="E21" s="5">
        <v>0.36</v>
      </c>
      <c r="F21" s="5">
        <v>1.23</v>
      </c>
      <c r="G21">
        <f t="shared" si="11"/>
        <v>0.87</v>
      </c>
      <c r="H21" s="5">
        <v>0.47</v>
      </c>
      <c r="I21" s="5">
        <v>1.33</v>
      </c>
      <c r="J21">
        <f t="shared" si="12"/>
        <v>0.8600000000000001</v>
      </c>
      <c r="K21" s="5">
        <v>835.48</v>
      </c>
      <c r="L21" s="5">
        <v>1005.56</v>
      </c>
      <c r="M21">
        <f t="shared" si="13"/>
        <v>170.07999999999993</v>
      </c>
      <c r="N21" s="5">
        <v>0.48</v>
      </c>
      <c r="O21" s="5">
        <v>0.86</v>
      </c>
      <c r="P21">
        <f t="shared" si="14"/>
        <v>0.38</v>
      </c>
      <c r="Q21" s="5">
        <v>8.6999999999999993</v>
      </c>
      <c r="R21" s="5">
        <v>35.69</v>
      </c>
      <c r="S21">
        <f t="shared" si="15"/>
        <v>26.99</v>
      </c>
      <c r="T21" s="5">
        <v>35.93</v>
      </c>
      <c r="U21" s="5">
        <v>60.95</v>
      </c>
      <c r="V21">
        <f t="shared" si="16"/>
        <v>25.020000000000003</v>
      </c>
      <c r="W21" s="5">
        <v>0.47</v>
      </c>
      <c r="X21" s="5">
        <v>1.33</v>
      </c>
      <c r="Y21">
        <f t="shared" si="17"/>
        <v>0.8600000000000001</v>
      </c>
      <c r="Z21" s="5">
        <v>3.44</v>
      </c>
      <c r="AA21" s="5">
        <v>11.81</v>
      </c>
      <c r="AB21">
        <f t="shared" si="18"/>
        <v>8.370000000000001</v>
      </c>
      <c r="AC21" s="5">
        <v>0.08</v>
      </c>
      <c r="AD21" s="5">
        <v>0.18</v>
      </c>
      <c r="AE21">
        <f t="shared" si="19"/>
        <v>9.9999999999999992E-2</v>
      </c>
    </row>
    <row r="22" spans="1:31" x14ac:dyDescent="0.25">
      <c r="A22" t="s">
        <v>134</v>
      </c>
      <c r="B22">
        <v>320.08999999999997</v>
      </c>
      <c r="C22">
        <v>517.09</v>
      </c>
      <c r="D22">
        <f t="shared" si="10"/>
        <v>197.00000000000006</v>
      </c>
      <c r="E22">
        <v>0.42</v>
      </c>
      <c r="F22">
        <v>1.35</v>
      </c>
      <c r="G22">
        <f t="shared" si="11"/>
        <v>0.93000000000000016</v>
      </c>
      <c r="H22">
        <v>0.81</v>
      </c>
      <c r="I22">
        <v>4.1500000000000004</v>
      </c>
      <c r="J22">
        <f t="shared" si="12"/>
        <v>3.3400000000000003</v>
      </c>
      <c r="K22">
        <v>845.31</v>
      </c>
      <c r="L22">
        <v>999.67</v>
      </c>
      <c r="M22">
        <f t="shared" si="13"/>
        <v>154.36000000000001</v>
      </c>
      <c r="N22">
        <v>0.55000000000000004</v>
      </c>
      <c r="O22">
        <v>0.91</v>
      </c>
      <c r="P22">
        <f t="shared" si="14"/>
        <v>0.36</v>
      </c>
      <c r="Q22">
        <v>10.16</v>
      </c>
      <c r="R22">
        <v>46.56</v>
      </c>
      <c r="S22">
        <f t="shared" si="15"/>
        <v>36.400000000000006</v>
      </c>
      <c r="T22">
        <v>39.979999999999997</v>
      </c>
      <c r="U22">
        <v>61.31</v>
      </c>
      <c r="V22">
        <f t="shared" si="16"/>
        <v>21.330000000000005</v>
      </c>
      <c r="W22">
        <v>0.48</v>
      </c>
      <c r="X22">
        <v>1.29</v>
      </c>
      <c r="Y22">
        <f t="shared" si="17"/>
        <v>0.81</v>
      </c>
      <c r="Z22">
        <v>3.11</v>
      </c>
      <c r="AA22">
        <v>11.01</v>
      </c>
      <c r="AB22">
        <f t="shared" si="18"/>
        <v>7.9</v>
      </c>
      <c r="AC22">
        <v>0.09</v>
      </c>
      <c r="AD22">
        <v>0.19</v>
      </c>
      <c r="AE22">
        <f t="shared" si="19"/>
        <v>0.1</v>
      </c>
    </row>
    <row r="23" spans="1:31" x14ac:dyDescent="0.25">
      <c r="A23" t="s">
        <v>108</v>
      </c>
      <c r="B23">
        <v>234.75</v>
      </c>
      <c r="C23">
        <v>540.39</v>
      </c>
      <c r="D23">
        <f t="shared" si="10"/>
        <v>305.64</v>
      </c>
      <c r="E23">
        <v>0.27</v>
      </c>
      <c r="F23">
        <v>1.72</v>
      </c>
      <c r="G23">
        <f t="shared" si="11"/>
        <v>1.45</v>
      </c>
      <c r="H23">
        <v>0.56999999999999995</v>
      </c>
      <c r="I23">
        <v>3.64</v>
      </c>
      <c r="J23">
        <f t="shared" si="12"/>
        <v>3.0700000000000003</v>
      </c>
      <c r="K23">
        <v>822.2</v>
      </c>
      <c r="L23">
        <v>1009.39</v>
      </c>
      <c r="M23">
        <f t="shared" si="13"/>
        <v>187.18999999999994</v>
      </c>
      <c r="N23">
        <v>0.44</v>
      </c>
      <c r="O23">
        <v>1.0900000000000001</v>
      </c>
      <c r="P23">
        <f t="shared" si="14"/>
        <v>0.65000000000000013</v>
      </c>
      <c r="Q23">
        <v>12.61</v>
      </c>
      <c r="R23">
        <v>208.39</v>
      </c>
      <c r="S23">
        <f t="shared" si="15"/>
        <v>195.77999999999997</v>
      </c>
      <c r="T23">
        <v>35.6</v>
      </c>
      <c r="U23">
        <v>61.42</v>
      </c>
      <c r="V23">
        <f t="shared" si="16"/>
        <v>25.82</v>
      </c>
      <c r="W23">
        <v>0.31</v>
      </c>
      <c r="X23">
        <v>0.92</v>
      </c>
      <c r="Y23">
        <f t="shared" si="17"/>
        <v>0.6100000000000001</v>
      </c>
      <c r="Z23">
        <v>2.31</v>
      </c>
      <c r="AA23">
        <v>10.6</v>
      </c>
      <c r="AB23">
        <f t="shared" si="18"/>
        <v>8.2899999999999991</v>
      </c>
      <c r="AC23">
        <v>7.0000000000000007E-2</v>
      </c>
      <c r="AD23">
        <v>0.17</v>
      </c>
      <c r="AE23">
        <f t="shared" si="19"/>
        <v>0.1</v>
      </c>
    </row>
    <row r="24" spans="1:31" x14ac:dyDescent="0.25">
      <c r="A24" t="s">
        <v>135</v>
      </c>
      <c r="B24">
        <v>265.39999999999998</v>
      </c>
      <c r="C24">
        <v>522.16</v>
      </c>
      <c r="D24">
        <f t="shared" si="10"/>
        <v>256.76</v>
      </c>
      <c r="E24">
        <v>0.4</v>
      </c>
      <c r="F24">
        <v>1.89</v>
      </c>
      <c r="G24">
        <f t="shared" si="11"/>
        <v>1.4899999999999998</v>
      </c>
      <c r="H24">
        <v>1.1499999999999999</v>
      </c>
      <c r="I24">
        <v>9.9700000000000006</v>
      </c>
      <c r="J24">
        <f t="shared" si="12"/>
        <v>8.82</v>
      </c>
      <c r="K24">
        <v>832.69</v>
      </c>
      <c r="L24">
        <v>996.17</v>
      </c>
      <c r="M24">
        <f t="shared" si="13"/>
        <v>163.4799999999999</v>
      </c>
      <c r="N24">
        <v>0.48</v>
      </c>
      <c r="O24">
        <v>1.0900000000000001</v>
      </c>
      <c r="P24">
        <f t="shared" si="14"/>
        <v>0.6100000000000001</v>
      </c>
      <c r="Q24">
        <v>13.12</v>
      </c>
      <c r="R24">
        <v>161.57</v>
      </c>
      <c r="S24">
        <f t="shared" si="15"/>
        <v>148.44999999999999</v>
      </c>
      <c r="T24">
        <v>39.31</v>
      </c>
      <c r="U24">
        <v>61.44</v>
      </c>
      <c r="V24">
        <f t="shared" si="16"/>
        <v>22.129999999999995</v>
      </c>
      <c r="W24">
        <v>0.27</v>
      </c>
      <c r="X24">
        <v>0.93</v>
      </c>
      <c r="Y24">
        <f t="shared" si="17"/>
        <v>0.66</v>
      </c>
      <c r="Z24">
        <v>2.0499999999999998</v>
      </c>
      <c r="AA24">
        <v>8.94</v>
      </c>
      <c r="AB24">
        <f t="shared" si="18"/>
        <v>6.89</v>
      </c>
      <c r="AC24">
        <v>7.0000000000000007E-2</v>
      </c>
      <c r="AD24">
        <v>0.18</v>
      </c>
      <c r="AE24">
        <f t="shared" si="19"/>
        <v>0.10999999999999999</v>
      </c>
    </row>
    <row r="25" spans="1:31" x14ac:dyDescent="0.25">
      <c r="A25" t="s">
        <v>108</v>
      </c>
      <c r="B25">
        <v>211.72</v>
      </c>
      <c r="C25">
        <v>460.92</v>
      </c>
      <c r="D25">
        <f t="shared" si="10"/>
        <v>249.20000000000002</v>
      </c>
      <c r="E25">
        <v>0.25</v>
      </c>
      <c r="F25">
        <v>1.59</v>
      </c>
      <c r="G25">
        <f t="shared" si="11"/>
        <v>1.34</v>
      </c>
      <c r="H25">
        <v>0.2</v>
      </c>
      <c r="I25">
        <v>3.27</v>
      </c>
      <c r="J25">
        <f t="shared" si="12"/>
        <v>3.07</v>
      </c>
      <c r="K25">
        <v>884.75</v>
      </c>
      <c r="L25">
        <v>1038.73</v>
      </c>
      <c r="M25">
        <f t="shared" si="13"/>
        <v>153.98000000000002</v>
      </c>
      <c r="N25">
        <v>0.36</v>
      </c>
      <c r="O25">
        <v>0.84</v>
      </c>
      <c r="P25">
        <f t="shared" si="14"/>
        <v>0.48</v>
      </c>
      <c r="Q25">
        <v>9.85</v>
      </c>
      <c r="R25">
        <v>65.180000000000007</v>
      </c>
      <c r="S25">
        <f t="shared" si="15"/>
        <v>55.330000000000005</v>
      </c>
      <c r="T25">
        <v>32.950000000000003</v>
      </c>
      <c r="U25">
        <v>61.36</v>
      </c>
      <c r="V25">
        <f t="shared" si="16"/>
        <v>28.409999999999997</v>
      </c>
      <c r="W25">
        <v>0.27</v>
      </c>
      <c r="X25">
        <v>1.1200000000000001</v>
      </c>
      <c r="Y25">
        <f t="shared" si="17"/>
        <v>0.85000000000000009</v>
      </c>
      <c r="Z25">
        <v>2.48</v>
      </c>
      <c r="AA25">
        <v>13.36</v>
      </c>
      <c r="AB25">
        <f t="shared" si="18"/>
        <v>10.879999999999999</v>
      </c>
      <c r="AC25">
        <v>0.06</v>
      </c>
      <c r="AD25">
        <v>0.15</v>
      </c>
      <c r="AE25">
        <f t="shared" si="19"/>
        <v>0.09</v>
      </c>
    </row>
    <row r="26" spans="1:31" x14ac:dyDescent="0.25">
      <c r="A26" s="5" t="s">
        <v>136</v>
      </c>
      <c r="B26">
        <v>334.22</v>
      </c>
      <c r="C26">
        <v>583.95000000000005</v>
      </c>
      <c r="D26">
        <f t="shared" si="10"/>
        <v>249.73000000000002</v>
      </c>
      <c r="E26">
        <v>0.43</v>
      </c>
      <c r="F26">
        <v>1.1200000000000001</v>
      </c>
      <c r="G26">
        <f t="shared" si="11"/>
        <v>0.69000000000000017</v>
      </c>
      <c r="H26">
        <v>0.8</v>
      </c>
      <c r="I26">
        <v>2.41</v>
      </c>
      <c r="J26">
        <f t="shared" si="12"/>
        <v>1.61</v>
      </c>
      <c r="K26">
        <v>866.53</v>
      </c>
      <c r="L26">
        <v>990.84</v>
      </c>
      <c r="M26">
        <f t="shared" si="13"/>
        <v>124.31000000000006</v>
      </c>
      <c r="N26">
        <v>0.6</v>
      </c>
      <c r="O26">
        <v>1.1599999999999999</v>
      </c>
      <c r="P26">
        <f t="shared" si="14"/>
        <v>0.55999999999999994</v>
      </c>
      <c r="Q26">
        <v>14.11</v>
      </c>
      <c r="R26">
        <v>67.89</v>
      </c>
      <c r="S26">
        <f t="shared" si="15"/>
        <v>53.78</v>
      </c>
      <c r="T26">
        <v>40.93</v>
      </c>
      <c r="U26">
        <v>61.23</v>
      </c>
      <c r="V26">
        <f t="shared" si="16"/>
        <v>20.299999999999997</v>
      </c>
      <c r="W26">
        <v>0.57999999999999996</v>
      </c>
      <c r="X26">
        <v>1.48</v>
      </c>
      <c r="Y26">
        <f t="shared" si="17"/>
        <v>0.9</v>
      </c>
      <c r="Z26">
        <v>3.25</v>
      </c>
      <c r="AA26">
        <v>11.97</v>
      </c>
      <c r="AB26">
        <f t="shared" si="18"/>
        <v>8.7200000000000006</v>
      </c>
      <c r="AC26">
        <v>0.08</v>
      </c>
      <c r="AD26">
        <v>0.21</v>
      </c>
      <c r="AE26">
        <f t="shared" si="19"/>
        <v>0.13</v>
      </c>
    </row>
    <row r="27" spans="1:31" s="5" customFormat="1" x14ac:dyDescent="0.25">
      <c r="A27" s="5" t="s">
        <v>108</v>
      </c>
      <c r="B27" s="5">
        <v>279.19</v>
      </c>
      <c r="C27" s="5">
        <v>528.91</v>
      </c>
      <c r="D27">
        <f t="shared" si="10"/>
        <v>249.71999999999997</v>
      </c>
      <c r="E27" s="5">
        <v>0.33</v>
      </c>
      <c r="F27" s="5">
        <v>1.39</v>
      </c>
      <c r="G27">
        <f t="shared" si="11"/>
        <v>1.0599999999999998</v>
      </c>
      <c r="H27" s="5">
        <v>0.74</v>
      </c>
      <c r="I27" s="5">
        <v>6.79</v>
      </c>
      <c r="J27">
        <f t="shared" si="12"/>
        <v>6.05</v>
      </c>
      <c r="K27" s="5">
        <v>836.12</v>
      </c>
      <c r="L27" s="5">
        <v>1005.94</v>
      </c>
      <c r="M27">
        <f t="shared" si="13"/>
        <v>169.82000000000005</v>
      </c>
      <c r="N27" s="5">
        <v>0.47</v>
      </c>
      <c r="O27" s="5">
        <v>0.97</v>
      </c>
      <c r="P27">
        <f t="shared" si="14"/>
        <v>0.5</v>
      </c>
      <c r="Q27" s="5">
        <v>10.29</v>
      </c>
      <c r="R27" s="5">
        <v>50.94</v>
      </c>
      <c r="S27">
        <f t="shared" si="15"/>
        <v>40.65</v>
      </c>
      <c r="T27" s="5">
        <v>35.78</v>
      </c>
      <c r="U27" s="5">
        <v>61.29</v>
      </c>
      <c r="V27">
        <f t="shared" si="16"/>
        <v>25.509999999999998</v>
      </c>
      <c r="W27" s="5">
        <v>0.4</v>
      </c>
      <c r="X27" s="5">
        <v>1.32</v>
      </c>
      <c r="Y27">
        <f t="shared" si="17"/>
        <v>0.92</v>
      </c>
      <c r="Z27" s="5">
        <v>2.96</v>
      </c>
      <c r="AA27" s="5">
        <v>11.79</v>
      </c>
      <c r="AB27">
        <f t="shared" si="18"/>
        <v>8.8299999999999983</v>
      </c>
      <c r="AC27" s="5">
        <v>0.08</v>
      </c>
      <c r="AD27" s="5">
        <v>0.19</v>
      </c>
      <c r="AE27">
        <f t="shared" si="19"/>
        <v>0.11</v>
      </c>
    </row>
    <row r="28" spans="1:31" x14ac:dyDescent="0.25">
      <c r="A28" t="s">
        <v>137</v>
      </c>
      <c r="B28">
        <v>250.78</v>
      </c>
      <c r="C28">
        <v>528.41999999999996</v>
      </c>
      <c r="D28">
        <f t="shared" si="10"/>
        <v>277.64</v>
      </c>
      <c r="E28">
        <v>0.36</v>
      </c>
      <c r="F28">
        <v>1.51</v>
      </c>
      <c r="G28">
        <f t="shared" si="11"/>
        <v>1.1499999999999999</v>
      </c>
      <c r="H28">
        <v>0.76</v>
      </c>
      <c r="I28">
        <v>1.99</v>
      </c>
      <c r="J28">
        <f t="shared" si="12"/>
        <v>1.23</v>
      </c>
      <c r="K28">
        <v>833.31</v>
      </c>
      <c r="L28">
        <v>971</v>
      </c>
      <c r="M28">
        <f t="shared" si="13"/>
        <v>137.69000000000005</v>
      </c>
      <c r="N28">
        <v>0.48</v>
      </c>
      <c r="O28">
        <v>1.1200000000000001</v>
      </c>
      <c r="P28">
        <f t="shared" si="14"/>
        <v>0.64000000000000012</v>
      </c>
      <c r="Q28">
        <v>12.28</v>
      </c>
      <c r="R28">
        <v>113.56</v>
      </c>
      <c r="S28">
        <f t="shared" si="15"/>
        <v>101.28</v>
      </c>
      <c r="T28">
        <v>38.22</v>
      </c>
      <c r="U28">
        <v>61.32</v>
      </c>
      <c r="V28">
        <f t="shared" si="16"/>
        <v>23.1</v>
      </c>
      <c r="W28">
        <v>0.42</v>
      </c>
      <c r="X28">
        <v>0.99</v>
      </c>
      <c r="Y28">
        <f t="shared" si="17"/>
        <v>0.57000000000000006</v>
      </c>
      <c r="Z28">
        <v>2.98</v>
      </c>
      <c r="AA28">
        <v>10.49</v>
      </c>
      <c r="AB28">
        <f t="shared" si="18"/>
        <v>7.51</v>
      </c>
      <c r="AC28">
        <v>7.0000000000000007E-2</v>
      </c>
      <c r="AD28">
        <v>0.17</v>
      </c>
      <c r="AE28">
        <f t="shared" si="19"/>
        <v>0.1</v>
      </c>
    </row>
    <row r="29" spans="1:31" x14ac:dyDescent="0.25">
      <c r="A29" t="s">
        <v>108</v>
      </c>
      <c r="B29">
        <v>120.55</v>
      </c>
      <c r="C29">
        <v>249.57</v>
      </c>
      <c r="D29">
        <f t="shared" si="10"/>
        <v>129.01999999999998</v>
      </c>
      <c r="E29">
        <v>0.25</v>
      </c>
      <c r="F29">
        <v>1.21</v>
      </c>
      <c r="G29">
        <f t="shared" si="11"/>
        <v>0.96</v>
      </c>
      <c r="H29">
        <v>0.15</v>
      </c>
      <c r="I29">
        <v>2.59</v>
      </c>
      <c r="J29">
        <f t="shared" si="12"/>
        <v>2.44</v>
      </c>
      <c r="K29">
        <v>858.61</v>
      </c>
      <c r="L29">
        <v>1005.58</v>
      </c>
      <c r="M29">
        <f t="shared" si="13"/>
        <v>146.97000000000003</v>
      </c>
      <c r="N29">
        <v>0.2</v>
      </c>
      <c r="O29">
        <v>0.4</v>
      </c>
      <c r="P29">
        <f t="shared" si="14"/>
        <v>0.2</v>
      </c>
      <c r="Q29">
        <v>9.19</v>
      </c>
      <c r="R29">
        <v>36.47</v>
      </c>
      <c r="S29">
        <f t="shared" si="15"/>
        <v>27.28</v>
      </c>
      <c r="T29">
        <v>32.5</v>
      </c>
      <c r="U29">
        <v>48.65</v>
      </c>
      <c r="V29">
        <f t="shared" si="16"/>
        <v>16.149999999999999</v>
      </c>
      <c r="W29">
        <v>0.2</v>
      </c>
      <c r="X29">
        <v>0.72</v>
      </c>
      <c r="Y29">
        <f t="shared" si="17"/>
        <v>0.52</v>
      </c>
      <c r="Z29">
        <v>3.17</v>
      </c>
      <c r="AA29">
        <v>12.46</v>
      </c>
      <c r="AB29">
        <f t="shared" si="18"/>
        <v>9.2900000000000009</v>
      </c>
      <c r="AC29">
        <v>0.05</v>
      </c>
      <c r="AD29">
        <v>7.0000000000000007E-2</v>
      </c>
      <c r="AE29">
        <f t="shared" si="19"/>
        <v>2.0000000000000004E-2</v>
      </c>
    </row>
    <row r="30" spans="1:31" x14ac:dyDescent="0.25">
      <c r="A30" t="s">
        <v>138</v>
      </c>
      <c r="B30">
        <v>303.57</v>
      </c>
      <c r="C30">
        <v>526.67999999999995</v>
      </c>
      <c r="D30">
        <f t="shared" si="10"/>
        <v>223.10999999999996</v>
      </c>
      <c r="E30">
        <v>0.55000000000000004</v>
      </c>
      <c r="F30">
        <v>2.2599999999999998</v>
      </c>
      <c r="G30">
        <f t="shared" si="11"/>
        <v>1.7099999999999997</v>
      </c>
      <c r="H30">
        <v>1.17</v>
      </c>
      <c r="I30">
        <v>8.34</v>
      </c>
      <c r="J30">
        <f t="shared" si="12"/>
        <v>7.17</v>
      </c>
      <c r="K30">
        <v>825.53</v>
      </c>
      <c r="L30">
        <v>974.89</v>
      </c>
      <c r="M30">
        <f t="shared" si="13"/>
        <v>149.36000000000001</v>
      </c>
      <c r="N30">
        <v>0.48</v>
      </c>
      <c r="O30">
        <v>0.89</v>
      </c>
      <c r="P30">
        <f t="shared" si="14"/>
        <v>0.41000000000000003</v>
      </c>
      <c r="Q30">
        <v>10.73</v>
      </c>
      <c r="R30">
        <v>75.849999999999994</v>
      </c>
      <c r="S30">
        <f t="shared" si="15"/>
        <v>65.11999999999999</v>
      </c>
      <c r="T30">
        <v>42.27</v>
      </c>
      <c r="U30">
        <v>61.51</v>
      </c>
      <c r="V30">
        <f t="shared" si="16"/>
        <v>19.239999999999995</v>
      </c>
      <c r="W30">
        <v>0.27</v>
      </c>
      <c r="X30">
        <v>0.95</v>
      </c>
      <c r="Y30">
        <f t="shared" si="17"/>
        <v>0.67999999999999994</v>
      </c>
      <c r="Z30">
        <v>1.88</v>
      </c>
      <c r="AA30">
        <v>7.71</v>
      </c>
      <c r="AB30">
        <f t="shared" si="18"/>
        <v>5.83</v>
      </c>
      <c r="AC30">
        <v>0.08</v>
      </c>
      <c r="AD30">
        <v>0.19</v>
      </c>
      <c r="AE30">
        <f t="shared" si="19"/>
        <v>0.11</v>
      </c>
    </row>
    <row r="31" spans="1:31" x14ac:dyDescent="0.25">
      <c r="A31" t="s">
        <v>108</v>
      </c>
      <c r="B31">
        <v>271.67</v>
      </c>
      <c r="C31">
        <v>491.4</v>
      </c>
      <c r="D31">
        <f t="shared" si="10"/>
        <v>219.72999999999996</v>
      </c>
      <c r="E31">
        <v>0.25</v>
      </c>
      <c r="F31">
        <v>1.61</v>
      </c>
      <c r="G31">
        <f t="shared" si="11"/>
        <v>1.36</v>
      </c>
      <c r="H31">
        <v>0.2</v>
      </c>
      <c r="I31">
        <v>7.8</v>
      </c>
      <c r="J31">
        <f t="shared" si="12"/>
        <v>7.6</v>
      </c>
      <c r="K31">
        <v>803.64</v>
      </c>
      <c r="L31">
        <v>952.44</v>
      </c>
      <c r="M31">
        <f t="shared" si="13"/>
        <v>148.80000000000007</v>
      </c>
      <c r="N31">
        <v>0.48</v>
      </c>
      <c r="O31">
        <v>1.01</v>
      </c>
      <c r="P31">
        <f t="shared" si="14"/>
        <v>0.53</v>
      </c>
      <c r="Q31">
        <v>10.39</v>
      </c>
      <c r="R31">
        <v>93.98</v>
      </c>
      <c r="S31">
        <f t="shared" si="15"/>
        <v>83.59</v>
      </c>
      <c r="T31">
        <v>33.57</v>
      </c>
      <c r="U31">
        <v>61.33</v>
      </c>
      <c r="V31">
        <f t="shared" si="16"/>
        <v>27.759999999999998</v>
      </c>
      <c r="W31">
        <v>0.32</v>
      </c>
      <c r="X31">
        <v>1.65</v>
      </c>
      <c r="Y31">
        <f t="shared" si="17"/>
        <v>1.3299999999999998</v>
      </c>
      <c r="Z31">
        <v>2.77</v>
      </c>
      <c r="AA31">
        <v>15.81</v>
      </c>
      <c r="AB31">
        <f t="shared" si="18"/>
        <v>13.040000000000001</v>
      </c>
      <c r="AC31">
        <v>0.08</v>
      </c>
      <c r="AD31">
        <v>0.16</v>
      </c>
      <c r="AE31">
        <f t="shared" si="19"/>
        <v>0.08</v>
      </c>
    </row>
    <row r="32" spans="1:31" x14ac:dyDescent="0.25">
      <c r="A32" t="s">
        <v>139</v>
      </c>
      <c r="B32">
        <v>192.98</v>
      </c>
      <c r="C32">
        <v>353.15</v>
      </c>
      <c r="D32">
        <f t="shared" ref="D32:D35" si="20">C32-B32</f>
        <v>160.16999999999999</v>
      </c>
      <c r="E32">
        <v>0.25</v>
      </c>
      <c r="F32">
        <v>1.42</v>
      </c>
      <c r="G32">
        <f t="shared" ref="G32:G35" si="21">F32-E32</f>
        <v>1.17</v>
      </c>
      <c r="H32">
        <v>0.15</v>
      </c>
      <c r="I32">
        <v>4.42</v>
      </c>
      <c r="J32">
        <f t="shared" ref="J32:J35" si="22">I32-H32</f>
        <v>4.2699999999999996</v>
      </c>
      <c r="K32">
        <v>875.53</v>
      </c>
      <c r="L32">
        <v>995.75</v>
      </c>
      <c r="M32">
        <f t="shared" ref="M32:M35" si="23">L32-K32</f>
        <v>120.22000000000003</v>
      </c>
      <c r="N32">
        <v>0.32</v>
      </c>
      <c r="O32">
        <v>0.59</v>
      </c>
      <c r="P32">
        <f t="shared" ref="P32:P35" si="24">O32-N32</f>
        <v>0.26999999999999996</v>
      </c>
      <c r="Q32">
        <v>7.05</v>
      </c>
      <c r="R32">
        <v>31.54</v>
      </c>
      <c r="S32">
        <f t="shared" ref="S32:S35" si="25">R32-Q32</f>
        <v>24.49</v>
      </c>
      <c r="T32">
        <v>32.83</v>
      </c>
      <c r="U32">
        <v>61.15</v>
      </c>
      <c r="V32">
        <f t="shared" ref="V32:V35" si="26">U32-T32</f>
        <v>28.32</v>
      </c>
      <c r="W32">
        <v>0.31</v>
      </c>
      <c r="X32">
        <v>1.02</v>
      </c>
      <c r="Y32">
        <f t="shared" ref="Y32:Y35" si="27">X32-W32</f>
        <v>0.71</v>
      </c>
      <c r="Z32">
        <v>3.2</v>
      </c>
      <c r="AA32">
        <v>14.88</v>
      </c>
      <c r="AB32">
        <f t="shared" ref="AB32:AB35" si="28">AA32-Z32</f>
        <v>11.68</v>
      </c>
      <c r="AC32">
        <v>0.06</v>
      </c>
      <c r="AD32">
        <v>0.1</v>
      </c>
      <c r="AE32">
        <f t="shared" ref="AE32:AE35" si="29">AD32-AC32</f>
        <v>4.0000000000000008E-2</v>
      </c>
    </row>
    <row r="33" spans="1:31" x14ac:dyDescent="0.25">
      <c r="A33" t="s">
        <v>108</v>
      </c>
      <c r="B33">
        <v>199.8</v>
      </c>
      <c r="C33">
        <v>382.83</v>
      </c>
      <c r="D33">
        <f t="shared" si="20"/>
        <v>183.02999999999997</v>
      </c>
      <c r="E33">
        <v>0.25</v>
      </c>
      <c r="F33">
        <v>1.34</v>
      </c>
      <c r="G33">
        <f t="shared" si="21"/>
        <v>1.0900000000000001</v>
      </c>
      <c r="H33">
        <v>0.15</v>
      </c>
      <c r="I33">
        <v>2.87</v>
      </c>
      <c r="J33">
        <f t="shared" si="22"/>
        <v>2.72</v>
      </c>
      <c r="K33">
        <v>872</v>
      </c>
      <c r="L33">
        <v>1007.75</v>
      </c>
      <c r="M33">
        <f t="shared" si="23"/>
        <v>135.75</v>
      </c>
      <c r="N33">
        <v>0.34</v>
      </c>
      <c r="O33">
        <v>0.65</v>
      </c>
      <c r="P33">
        <f t="shared" si="24"/>
        <v>0.31</v>
      </c>
      <c r="Q33">
        <v>7.39</v>
      </c>
      <c r="R33">
        <v>34.96</v>
      </c>
      <c r="S33">
        <f t="shared" si="25"/>
        <v>27.57</v>
      </c>
      <c r="T33">
        <v>32.54</v>
      </c>
      <c r="U33">
        <v>61.2</v>
      </c>
      <c r="V33">
        <f t="shared" si="26"/>
        <v>28.660000000000004</v>
      </c>
      <c r="W33">
        <v>0.35</v>
      </c>
      <c r="X33">
        <v>1.0900000000000001</v>
      </c>
      <c r="Y33">
        <f t="shared" si="27"/>
        <v>0.7400000000000001</v>
      </c>
      <c r="Z33">
        <v>3.34</v>
      </c>
      <c r="AA33">
        <v>15.46</v>
      </c>
      <c r="AB33">
        <f t="shared" si="28"/>
        <v>12.120000000000001</v>
      </c>
      <c r="AC33">
        <v>0.06</v>
      </c>
      <c r="AD33">
        <v>0.11</v>
      </c>
      <c r="AE33">
        <f t="shared" si="29"/>
        <v>0.05</v>
      </c>
    </row>
    <row r="34" spans="1:31" x14ac:dyDescent="0.25">
      <c r="A34" t="s">
        <v>140</v>
      </c>
      <c r="B34">
        <v>242.5</v>
      </c>
      <c r="C34">
        <v>471.19</v>
      </c>
      <c r="D34">
        <f t="shared" si="20"/>
        <v>228.69</v>
      </c>
      <c r="E34">
        <v>0.25</v>
      </c>
      <c r="F34">
        <v>1.44</v>
      </c>
      <c r="G34">
        <f t="shared" si="21"/>
        <v>1.19</v>
      </c>
      <c r="H34">
        <v>0.15</v>
      </c>
      <c r="I34">
        <v>4.7</v>
      </c>
      <c r="J34">
        <f t="shared" si="22"/>
        <v>4.55</v>
      </c>
      <c r="K34">
        <v>848.3</v>
      </c>
      <c r="L34" s="5">
        <v>992.49</v>
      </c>
      <c r="M34">
        <f t="shared" si="23"/>
        <v>144.19000000000005</v>
      </c>
      <c r="N34">
        <v>0.43</v>
      </c>
      <c r="O34">
        <v>0.85</v>
      </c>
      <c r="P34">
        <f t="shared" si="24"/>
        <v>0.42</v>
      </c>
      <c r="Q34">
        <v>8.1300000000000008</v>
      </c>
      <c r="R34">
        <v>42.08</v>
      </c>
      <c r="S34">
        <f t="shared" si="25"/>
        <v>33.949999999999996</v>
      </c>
      <c r="T34">
        <v>32.31</v>
      </c>
      <c r="U34">
        <v>61.28</v>
      </c>
      <c r="V34">
        <f t="shared" si="26"/>
        <v>28.97</v>
      </c>
      <c r="W34">
        <v>0.42</v>
      </c>
      <c r="X34">
        <v>1.36</v>
      </c>
      <c r="Y34">
        <f t="shared" si="27"/>
        <v>0.94000000000000017</v>
      </c>
      <c r="Z34">
        <v>3.22</v>
      </c>
      <c r="AA34">
        <v>16.57</v>
      </c>
      <c r="AB34">
        <f t="shared" si="28"/>
        <v>13.35</v>
      </c>
      <c r="AC34">
        <v>7.0000000000000007E-2</v>
      </c>
      <c r="AD34">
        <v>0.15</v>
      </c>
      <c r="AE34">
        <f t="shared" si="29"/>
        <v>7.9999999999999988E-2</v>
      </c>
    </row>
    <row r="35" spans="1:31" x14ac:dyDescent="0.25">
      <c r="A35" t="s">
        <v>108</v>
      </c>
      <c r="B35">
        <v>280.02999999999997</v>
      </c>
      <c r="C35">
        <v>487.58</v>
      </c>
      <c r="D35">
        <f t="shared" si="20"/>
        <v>207.55</v>
      </c>
      <c r="E35">
        <v>0.39</v>
      </c>
      <c r="F35">
        <v>1.63</v>
      </c>
      <c r="G35">
        <f t="shared" si="21"/>
        <v>1.2399999999999998</v>
      </c>
      <c r="H35">
        <v>0.82</v>
      </c>
      <c r="I35">
        <v>4.4400000000000004</v>
      </c>
      <c r="J35">
        <f t="shared" si="22"/>
        <v>3.6200000000000006</v>
      </c>
      <c r="K35">
        <v>861.83</v>
      </c>
      <c r="L35">
        <v>1020.42</v>
      </c>
      <c r="M35">
        <f t="shared" si="23"/>
        <v>158.58999999999992</v>
      </c>
      <c r="N35">
        <v>0.46</v>
      </c>
      <c r="O35">
        <v>0.81</v>
      </c>
      <c r="P35">
        <f t="shared" si="24"/>
        <v>0.35000000000000003</v>
      </c>
      <c r="Q35">
        <v>8.84</v>
      </c>
      <c r="R35">
        <v>38.21</v>
      </c>
      <c r="S35">
        <f t="shared" si="25"/>
        <v>29.37</v>
      </c>
      <c r="T35">
        <v>36.590000000000003</v>
      </c>
      <c r="U35">
        <v>61.38</v>
      </c>
      <c r="V35">
        <f t="shared" si="26"/>
        <v>24.79</v>
      </c>
      <c r="W35">
        <v>0.33</v>
      </c>
      <c r="X35">
        <v>1.1000000000000001</v>
      </c>
      <c r="Y35">
        <f t="shared" si="27"/>
        <v>0.77</v>
      </c>
      <c r="Z35">
        <v>2.62</v>
      </c>
      <c r="AA35">
        <v>10.65</v>
      </c>
      <c r="AB35">
        <f t="shared" si="28"/>
        <v>8.0300000000000011</v>
      </c>
      <c r="AC35">
        <v>0.08</v>
      </c>
      <c r="AD35">
        <v>0.17</v>
      </c>
      <c r="AE35">
        <f t="shared" si="29"/>
        <v>9.0000000000000011E-2</v>
      </c>
    </row>
    <row r="38" spans="1:31" x14ac:dyDescent="0.25">
      <c r="A38" s="10" t="s">
        <v>113</v>
      </c>
      <c r="B38" s="17"/>
      <c r="C38" s="17"/>
      <c r="D38" s="17"/>
      <c r="E38" s="11"/>
    </row>
    <row r="39" spans="1:31" x14ac:dyDescent="0.25">
      <c r="A39" s="18"/>
      <c r="B39" s="19" t="s">
        <v>110</v>
      </c>
      <c r="C39" s="19" t="s">
        <v>111</v>
      </c>
      <c r="D39" s="20"/>
      <c r="E39" s="21"/>
    </row>
    <row r="40" spans="1:31" x14ac:dyDescent="0.25">
      <c r="A40" s="18"/>
      <c r="B40" s="19" t="s">
        <v>108</v>
      </c>
      <c r="C40" s="19" t="s">
        <v>112</v>
      </c>
      <c r="D40" s="20"/>
      <c r="E40" s="21"/>
    </row>
    <row r="41" spans="1:31" x14ac:dyDescent="0.25">
      <c r="A41" s="18"/>
      <c r="B41" s="19" t="s">
        <v>96</v>
      </c>
      <c r="C41" s="19" t="s">
        <v>121</v>
      </c>
      <c r="D41" s="19"/>
      <c r="E41" s="21"/>
    </row>
    <row r="42" spans="1:31" x14ac:dyDescent="0.25">
      <c r="A42" s="18"/>
      <c r="B42" s="19" t="s">
        <v>122</v>
      </c>
      <c r="C42" s="19" t="s">
        <v>123</v>
      </c>
      <c r="D42" s="19"/>
      <c r="E42" s="21"/>
    </row>
    <row r="43" spans="1:31" x14ac:dyDescent="0.25">
      <c r="A43" s="22"/>
      <c r="B43" s="24" t="s">
        <v>98</v>
      </c>
      <c r="C43" s="24" t="s">
        <v>124</v>
      </c>
      <c r="D43" s="24"/>
      <c r="E43" s="23"/>
    </row>
  </sheetData>
  <mergeCells count="10">
    <mergeCell ref="Q1:S1"/>
    <mergeCell ref="T1:V1"/>
    <mergeCell ref="W1:Y1"/>
    <mergeCell ref="Z1:AB1"/>
    <mergeCell ref="AC1:AE1"/>
    <mergeCell ref="B1:D1"/>
    <mergeCell ref="E1:G1"/>
    <mergeCell ref="H1:J1"/>
    <mergeCell ref="K1:M1"/>
    <mergeCell ref="N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Mean lung values</vt:lpstr>
      <vt:lpstr>Heterogeneity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2019-12-18T12:55:52Z</dcterms:modified>
</cp:coreProperties>
</file>