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L:\LovbeskyttetMapper\RGD\"/>
    </mc:Choice>
  </mc:AlternateContent>
  <xr:revisionPtr revIDLastSave="0" documentId="8_{586E6C3F-BBA2-4A97-8314-AC257016FC34}" xr6:coauthVersionLast="47" xr6:coauthVersionMax="47" xr10:uidLastSave="{00000000-0000-0000-0000-000000000000}"/>
  <bookViews>
    <workbookView xWindow="390" yWindow="390" windowWidth="38700" windowHeight="15435" xr2:uid="{46F8325D-612B-4CB9-8D48-6A9A578AEACB}"/>
  </bookViews>
  <sheets>
    <sheet name="Ark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Y39" i="1" l="1"/>
  <c r="AZ39" i="1" s="1"/>
  <c r="AG39" i="1"/>
  <c r="AH39" i="1" s="1"/>
  <c r="Y39" i="1"/>
  <c r="Z39" i="1" s="1"/>
  <c r="Q39" i="1"/>
  <c r="R39" i="1" s="1"/>
  <c r="AY38" i="1"/>
  <c r="AZ38" i="1" s="1"/>
  <c r="AG38" i="1"/>
  <c r="AH38" i="1" s="1"/>
  <c r="Y38" i="1"/>
  <c r="Z38" i="1" s="1"/>
  <c r="AY37" i="1"/>
  <c r="AZ37" i="1" s="1"/>
  <c r="AG37" i="1"/>
  <c r="AH37" i="1" s="1"/>
  <c r="Y37" i="1"/>
  <c r="Z37" i="1" s="1"/>
  <c r="Q37" i="1"/>
  <c r="R37" i="1" s="1"/>
  <c r="AY36" i="1"/>
  <c r="AZ36" i="1" s="1"/>
  <c r="AO36" i="1"/>
  <c r="AP36" i="1" s="1"/>
  <c r="Y36" i="1"/>
  <c r="Z36" i="1" s="1"/>
  <c r="Q36" i="1"/>
  <c r="R36" i="1" s="1"/>
  <c r="AY35" i="1"/>
  <c r="AZ35" i="1" s="1"/>
  <c r="AG35" i="1"/>
  <c r="AH35" i="1" s="1"/>
  <c r="Y35" i="1"/>
  <c r="Z35" i="1" s="1"/>
  <c r="Q35" i="1"/>
  <c r="R35" i="1" s="1"/>
  <c r="AY34" i="1"/>
  <c r="AZ34" i="1" s="1"/>
  <c r="AO34" i="1"/>
  <c r="AP34" i="1" s="1"/>
  <c r="AG34" i="1"/>
  <c r="AH34" i="1" s="1"/>
  <c r="Y34" i="1"/>
  <c r="Z34" i="1" s="1"/>
  <c r="Q34" i="1"/>
  <c r="R34" i="1" s="1"/>
  <c r="AY33" i="1"/>
  <c r="AZ33" i="1" s="1"/>
  <c r="AO33" i="1"/>
  <c r="AP33" i="1" s="1"/>
  <c r="AG33" i="1"/>
  <c r="AH33" i="1" s="1"/>
  <c r="Y33" i="1"/>
  <c r="Z33" i="1" s="1"/>
  <c r="Q33" i="1"/>
  <c r="R33" i="1" s="1"/>
  <c r="Q32" i="1"/>
  <c r="R32" i="1" s="1"/>
  <c r="AY31" i="1"/>
  <c r="AZ31" i="1" s="1"/>
  <c r="AO31" i="1"/>
  <c r="AP31" i="1" s="1"/>
  <c r="AG31" i="1"/>
  <c r="AH31" i="1" s="1"/>
  <c r="Y31" i="1"/>
  <c r="Z31" i="1" s="1"/>
  <c r="Q31" i="1"/>
  <c r="R31" i="1" s="1"/>
  <c r="AY30" i="1"/>
  <c r="AZ30" i="1" s="1"/>
  <c r="AO30" i="1"/>
  <c r="AP30" i="1" s="1"/>
  <c r="AG30" i="1"/>
  <c r="AH30" i="1" s="1"/>
  <c r="Y30" i="1"/>
  <c r="Z30" i="1" s="1"/>
  <c r="Q30" i="1"/>
  <c r="R30" i="1" s="1"/>
  <c r="AY29" i="1"/>
  <c r="AZ29" i="1" s="1"/>
  <c r="AO29" i="1"/>
  <c r="AP29" i="1" s="1"/>
  <c r="Y29" i="1"/>
  <c r="Z29" i="1" s="1"/>
  <c r="AY28" i="1"/>
  <c r="AZ28" i="1" s="1"/>
  <c r="AO28" i="1"/>
  <c r="AP28" i="1" s="1"/>
  <c r="AG28" i="1"/>
  <c r="AH28" i="1" s="1"/>
  <c r="Y28" i="1"/>
  <c r="Z28" i="1" s="1"/>
  <c r="Q28" i="1"/>
  <c r="R28" i="1" s="1"/>
  <c r="AY27" i="1"/>
  <c r="AZ27" i="1" s="1"/>
  <c r="AG27" i="1"/>
  <c r="AH27" i="1" s="1"/>
  <c r="Y27" i="1"/>
  <c r="Z27" i="1" s="1"/>
  <c r="AY26" i="1"/>
  <c r="AZ26" i="1" s="1"/>
  <c r="AO26" i="1"/>
  <c r="AP26" i="1" s="1"/>
  <c r="AG26" i="1"/>
  <c r="AH26" i="1" s="1"/>
  <c r="Y26" i="1"/>
  <c r="Z26" i="1" s="1"/>
  <c r="AY25" i="1"/>
  <c r="AZ25" i="1" s="1"/>
  <c r="AO25" i="1"/>
  <c r="AP25" i="1" s="1"/>
  <c r="AG25" i="1"/>
  <c r="AH25" i="1" s="1"/>
  <c r="AY24" i="1"/>
  <c r="AZ24" i="1" s="1"/>
  <c r="AO24" i="1"/>
  <c r="AP24" i="1" s="1"/>
  <c r="AG24" i="1"/>
  <c r="AH24" i="1" s="1"/>
  <c r="Y24" i="1"/>
  <c r="Z24" i="1" s="1"/>
  <c r="Q24" i="1"/>
  <c r="R24" i="1" s="1"/>
  <c r="AY23" i="1"/>
  <c r="AZ23" i="1" s="1"/>
  <c r="AO23" i="1"/>
  <c r="AP23" i="1" s="1"/>
  <c r="AG23" i="1"/>
  <c r="AH23" i="1" s="1"/>
  <c r="Y23" i="1"/>
  <c r="Z23" i="1" s="1"/>
  <c r="Q23" i="1"/>
  <c r="R23" i="1" s="1"/>
  <c r="AY22" i="1"/>
  <c r="AZ22" i="1" s="1"/>
  <c r="AO22" i="1"/>
  <c r="AP22" i="1" s="1"/>
  <c r="AG22" i="1"/>
  <c r="AH22" i="1" s="1"/>
  <c r="Y22" i="1"/>
  <c r="Z22" i="1" s="1"/>
  <c r="AY21" i="1"/>
  <c r="AZ21" i="1" s="1"/>
  <c r="AW21" i="1"/>
  <c r="AX21" i="1" s="1"/>
  <c r="Y21" i="1"/>
  <c r="Z21" i="1" s="1"/>
  <c r="Q21" i="1"/>
  <c r="R21" i="1" s="1"/>
  <c r="AY20" i="1"/>
  <c r="AZ20" i="1" s="1"/>
  <c r="AO20" i="1"/>
  <c r="AP20" i="1" s="1"/>
  <c r="Y20" i="1"/>
  <c r="Z20" i="1" s="1"/>
  <c r="AY19" i="1"/>
  <c r="AZ19" i="1" s="1"/>
  <c r="AO19" i="1"/>
  <c r="AP19" i="1" s="1"/>
  <c r="AG19" i="1"/>
  <c r="AH19" i="1" s="1"/>
  <c r="Y19" i="1"/>
  <c r="Z19" i="1" s="1"/>
  <c r="Q19" i="1"/>
  <c r="R19" i="1" s="1"/>
  <c r="AY18" i="1"/>
  <c r="AZ18" i="1" s="1"/>
  <c r="AO18" i="1"/>
  <c r="AP18" i="1" s="1"/>
  <c r="AG18" i="1"/>
  <c r="AH18" i="1" s="1"/>
  <c r="Y18" i="1"/>
  <c r="Z18" i="1" s="1"/>
  <c r="AY17" i="1"/>
  <c r="AZ17" i="1" s="1"/>
  <c r="AO17" i="1"/>
  <c r="AP17" i="1" s="1"/>
  <c r="AG17" i="1"/>
  <c r="AH17" i="1" s="1"/>
  <c r="Y17" i="1"/>
  <c r="Z17" i="1" s="1"/>
  <c r="Q17" i="1"/>
  <c r="R17" i="1" s="1"/>
  <c r="AY16" i="1"/>
  <c r="AZ16" i="1" s="1"/>
  <c r="AO16" i="1"/>
  <c r="AP16" i="1" s="1"/>
  <c r="AG16" i="1"/>
  <c r="AH16" i="1" s="1"/>
  <c r="Y16" i="1"/>
  <c r="Z16" i="1" s="1"/>
  <c r="AY15" i="1"/>
  <c r="AZ15" i="1" s="1"/>
  <c r="Q15" i="1"/>
  <c r="R15" i="1" s="1"/>
  <c r="AY14" i="1"/>
  <c r="AZ14" i="1" s="1"/>
  <c r="Y14" i="1"/>
  <c r="Z14" i="1" s="1"/>
  <c r="Q14" i="1"/>
  <c r="R14" i="1" s="1"/>
  <c r="AY13" i="1"/>
  <c r="AZ13" i="1" s="1"/>
  <c r="Y13" i="1"/>
  <c r="Z13" i="1" s="1"/>
  <c r="AY12" i="1"/>
  <c r="AZ12" i="1" s="1"/>
  <c r="Q12" i="1"/>
  <c r="R12" i="1" s="1"/>
  <c r="AY11" i="1"/>
  <c r="AZ11" i="1" s="1"/>
  <c r="AO11" i="1"/>
  <c r="AP11" i="1" s="1"/>
  <c r="AG11" i="1"/>
  <c r="AH11" i="1" s="1"/>
  <c r="Y11" i="1"/>
  <c r="Z11" i="1" s="1"/>
  <c r="Q11" i="1"/>
  <c r="R11" i="1" s="1"/>
  <c r="AY10" i="1"/>
  <c r="AZ10" i="1" s="1"/>
  <c r="Y10" i="1"/>
  <c r="Z10" i="1" s="1"/>
  <c r="Q10" i="1"/>
  <c r="R10" i="1" s="1"/>
  <c r="AY9" i="1"/>
  <c r="AZ9" i="1" s="1"/>
  <c r="AW9" i="1"/>
  <c r="AX9" i="1" s="1"/>
  <c r="AG9" i="1"/>
  <c r="AH9" i="1" s="1"/>
  <c r="Y9" i="1"/>
  <c r="Z9" i="1" s="1"/>
  <c r="Q9" i="1"/>
  <c r="R9" i="1" s="1"/>
  <c r="AY8" i="1"/>
  <c r="AZ8" i="1" s="1"/>
  <c r="AO8" i="1"/>
  <c r="AP8" i="1" s="1"/>
  <c r="AG8" i="1"/>
  <c r="AH8" i="1" s="1"/>
  <c r="Y8" i="1"/>
  <c r="Z8" i="1" s="1"/>
  <c r="Q8" i="1"/>
  <c r="R8" i="1" s="1"/>
  <c r="AY7" i="1"/>
  <c r="AZ7" i="1" s="1"/>
  <c r="Q7" i="1"/>
  <c r="R7" i="1" s="1"/>
  <c r="AY6" i="1"/>
  <c r="AZ6" i="1" s="1"/>
  <c r="Y6" i="1"/>
  <c r="Z6" i="1" s="1"/>
  <c r="Q6" i="1"/>
  <c r="R6" i="1" s="1"/>
  <c r="AY5" i="1"/>
  <c r="AZ5" i="1" s="1"/>
  <c r="Y5" i="1"/>
  <c r="Z5" i="1" s="1"/>
  <c r="Q5" i="1"/>
  <c r="R5" i="1" s="1"/>
  <c r="AY4" i="1"/>
  <c r="AZ4" i="1" s="1"/>
  <c r="AG4" i="1"/>
  <c r="AH4" i="1" s="1"/>
  <c r="Q4" i="1"/>
  <c r="R4" i="1" s="1"/>
  <c r="AY3" i="1"/>
  <c r="AZ3" i="1" s="1"/>
  <c r="AG3" i="1"/>
  <c r="AH3" i="1" s="1"/>
  <c r="Y3" i="1"/>
  <c r="Z3" i="1" s="1"/>
  <c r="Q3" i="1"/>
  <c r="R3" i="1" s="1"/>
</calcChain>
</file>

<file path=xl/sharedStrings.xml><?xml version="1.0" encoding="utf-8"?>
<sst xmlns="http://schemas.openxmlformats.org/spreadsheetml/2006/main" count="160" uniqueCount="71">
  <si>
    <t>Patient Data</t>
  </si>
  <si>
    <t>PET-Skanning</t>
  </si>
  <si>
    <t xml:space="preserve">1- Follow-up </t>
  </si>
  <si>
    <t>2- Follow-up</t>
  </si>
  <si>
    <t>3- Follow-up</t>
  </si>
  <si>
    <t>4- Follow-up</t>
  </si>
  <si>
    <t>5- Follow-up</t>
  </si>
  <si>
    <t>Days between first scan and last</t>
  </si>
  <si>
    <t>ALL TIME Growth Rate</t>
  </si>
  <si>
    <t>Patient number</t>
  </si>
  <si>
    <t>Sex / Age</t>
  </si>
  <si>
    <t>Tumor location</t>
  </si>
  <si>
    <t>Volume in ccm3</t>
  </si>
  <si>
    <t>PET-uptake / SUVmax</t>
  </si>
  <si>
    <t>PET-uptake / SUVmean</t>
  </si>
  <si>
    <t>Diffusion</t>
  </si>
  <si>
    <t>DCE</t>
  </si>
  <si>
    <t>Dato</t>
  </si>
  <si>
    <t>Volume 1- follow-up</t>
  </si>
  <si>
    <t>Dage mellem skanninger</t>
  </si>
  <si>
    <t>Væksthastighed</t>
  </si>
  <si>
    <t>Volume 2- follow-up</t>
  </si>
  <si>
    <t>Volume 3- follow-up</t>
  </si>
  <si>
    <t>Volume 4- follow-up</t>
  </si>
  <si>
    <t>Volume 5- follow-up</t>
  </si>
  <si>
    <t>ccm3/year</t>
  </si>
  <si>
    <t>F / 59</t>
  </si>
  <si>
    <t>L / Extrameatal</t>
  </si>
  <si>
    <t>F / 63</t>
  </si>
  <si>
    <t>R / Extrameatal</t>
  </si>
  <si>
    <t>F / 72</t>
  </si>
  <si>
    <t>L / Intrameatal</t>
  </si>
  <si>
    <t>Aktiv behandling</t>
  </si>
  <si>
    <t>F / 66</t>
  </si>
  <si>
    <t>M / 51</t>
  </si>
  <si>
    <t>986,9*</t>
  </si>
  <si>
    <t>M / 47</t>
  </si>
  <si>
    <t>2064,6*^</t>
  </si>
  <si>
    <t>F / 53</t>
  </si>
  <si>
    <t>R / Intrameatal</t>
  </si>
  <si>
    <t>1227,7*</t>
  </si>
  <si>
    <t>F / 74</t>
  </si>
  <si>
    <t>1311,6*</t>
  </si>
  <si>
    <t>1225,1*</t>
  </si>
  <si>
    <t>M / 48</t>
  </si>
  <si>
    <t>-</t>
  </si>
  <si>
    <t>M / 73</t>
  </si>
  <si>
    <t>M / 44</t>
  </si>
  <si>
    <t>M / 53</t>
  </si>
  <si>
    <t>1357,2*</t>
  </si>
  <si>
    <t>M / 46</t>
  </si>
  <si>
    <t>F / 57</t>
  </si>
  <si>
    <t>F / 65</t>
  </si>
  <si>
    <t>M / 41</t>
  </si>
  <si>
    <t>M / 68</t>
  </si>
  <si>
    <t>F / 81</t>
  </si>
  <si>
    <t>M / 78</t>
  </si>
  <si>
    <t>F / 47</t>
  </si>
  <si>
    <t>F / 69</t>
  </si>
  <si>
    <t>1063,5*</t>
  </si>
  <si>
    <t>F / 52</t>
  </si>
  <si>
    <t>M / 70</t>
  </si>
  <si>
    <t>M / 69</t>
  </si>
  <si>
    <t>M / 49</t>
  </si>
  <si>
    <t>1208,7*</t>
  </si>
  <si>
    <t>F / 73</t>
  </si>
  <si>
    <t>F / 64</t>
  </si>
  <si>
    <t>F / 71</t>
  </si>
  <si>
    <t>M / 57</t>
  </si>
  <si>
    <t>F / 30</t>
  </si>
  <si>
    <t>23-06-2020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</si>
</sst>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000000000"/>
    <numFmt numFmtId="165" formatCode="#,##0.0"/>
    <numFmt numFmtId="166" formatCode="0.0"/>
    <numFmt numFmtId="167" formatCode="0.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14" fontId="5" fillId="0" borderId="2" xfId="0" applyNumberFormat="1" applyFon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66" fontId="0" fillId="0" borderId="2" xfId="0" applyNumberForma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167" fontId="0" fillId="0" borderId="2" xfId="0" applyNumberFormat="1" applyBorder="1" applyAlignment="1">
      <alignment horizontal="center" vertical="center"/>
    </xf>
    <xf numFmtId="166" fontId="0" fillId="0" borderId="2" xfId="0" applyNumberFormat="1" applyBorder="1" applyAlignment="1">
      <alignment horizontal="center" vertical="center" wrapText="1"/>
    </xf>
    <xf numFmtId="165" fontId="0" fillId="0" borderId="2" xfId="0" applyNumberFormat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166" fontId="5" fillId="0" borderId="2" xfId="0" applyNumberFormat="1" applyFont="1" applyBorder="1" applyAlignment="1">
      <alignment horizontal="center" vertical="center"/>
    </xf>
    <xf numFmtId="165" fontId="5" fillId="0" borderId="5" xfId="0" applyNumberFormat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66" fontId="0" fillId="0" borderId="6" xfId="0" applyNumberForma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4FBBFD-406A-4823-9EDD-952F9DCBAD0F}">
  <dimension ref="A1:AZ39"/>
  <sheetViews>
    <sheetView tabSelected="1" workbookViewId="0">
      <selection activeCell="A3" sqref="A3"/>
    </sheetView>
  </sheetViews>
  <sheetFormatPr defaultRowHeight="15" x14ac:dyDescent="0.25"/>
  <cols>
    <col min="10" max="10" width="10.42578125" bestFit="1" customWidth="1"/>
  </cols>
  <sheetData>
    <row r="1" spans="1:52" ht="18.75" x14ac:dyDescent="0.25">
      <c r="A1" s="1"/>
      <c r="B1" s="2" t="s">
        <v>0</v>
      </c>
      <c r="C1" s="2"/>
      <c r="D1" s="3"/>
      <c r="E1" s="4" t="s">
        <v>1</v>
      </c>
      <c r="F1" s="5"/>
      <c r="G1" s="5"/>
      <c r="H1" s="5"/>
      <c r="I1" s="5"/>
      <c r="J1" s="6"/>
      <c r="K1" s="4" t="s">
        <v>2</v>
      </c>
      <c r="L1" s="5"/>
      <c r="M1" s="5"/>
      <c r="N1" s="5"/>
      <c r="O1" s="5"/>
      <c r="P1" s="5"/>
      <c r="Q1" s="5"/>
      <c r="R1" s="5"/>
      <c r="S1" s="5" t="s">
        <v>3</v>
      </c>
      <c r="T1" s="5"/>
      <c r="U1" s="5"/>
      <c r="V1" s="5"/>
      <c r="W1" s="5"/>
      <c r="X1" s="5"/>
      <c r="Y1" s="5"/>
      <c r="Z1" s="5"/>
      <c r="AA1" s="5" t="s">
        <v>4</v>
      </c>
      <c r="AB1" s="5"/>
      <c r="AC1" s="5"/>
      <c r="AD1" s="5"/>
      <c r="AE1" s="5"/>
      <c r="AF1" s="5"/>
      <c r="AG1" s="5"/>
      <c r="AH1" s="5"/>
      <c r="AI1" s="5" t="s">
        <v>5</v>
      </c>
      <c r="AJ1" s="5"/>
      <c r="AK1" s="5"/>
      <c r="AL1" s="5"/>
      <c r="AM1" s="5"/>
      <c r="AN1" s="5"/>
      <c r="AO1" s="5"/>
      <c r="AP1" s="5"/>
      <c r="AQ1" s="5" t="s">
        <v>6</v>
      </c>
      <c r="AR1" s="5"/>
      <c r="AS1" s="5"/>
      <c r="AT1" s="5"/>
      <c r="AU1" s="5"/>
      <c r="AV1" s="5"/>
      <c r="AW1" s="5"/>
      <c r="AX1" s="5"/>
      <c r="AY1" s="7" t="s">
        <v>7</v>
      </c>
      <c r="AZ1" s="8" t="s">
        <v>8</v>
      </c>
    </row>
    <row r="2" spans="1:52" x14ac:dyDescent="0.25">
      <c r="A2" s="1"/>
      <c r="B2" s="9" t="s">
        <v>9</v>
      </c>
      <c r="C2" s="9" t="s">
        <v>10</v>
      </c>
      <c r="D2" s="9" t="s">
        <v>11</v>
      </c>
      <c r="E2" s="9" t="s">
        <v>12</v>
      </c>
      <c r="F2" s="9" t="s">
        <v>13</v>
      </c>
      <c r="G2" s="9" t="s">
        <v>14</v>
      </c>
      <c r="H2" s="9" t="s">
        <v>15</v>
      </c>
      <c r="I2" s="9" t="s">
        <v>16</v>
      </c>
      <c r="J2" s="9" t="s">
        <v>17</v>
      </c>
      <c r="K2" s="9" t="s">
        <v>18</v>
      </c>
      <c r="L2" s="9" t="s">
        <v>13</v>
      </c>
      <c r="M2" s="9" t="s">
        <v>14</v>
      </c>
      <c r="N2" s="9" t="s">
        <v>15</v>
      </c>
      <c r="O2" s="9" t="s">
        <v>16</v>
      </c>
      <c r="P2" s="9" t="s">
        <v>17</v>
      </c>
      <c r="Q2" s="9" t="s">
        <v>19</v>
      </c>
      <c r="R2" s="9" t="s">
        <v>20</v>
      </c>
      <c r="S2" s="9" t="s">
        <v>21</v>
      </c>
      <c r="T2" s="9" t="s">
        <v>13</v>
      </c>
      <c r="U2" s="9" t="s">
        <v>14</v>
      </c>
      <c r="V2" s="9" t="s">
        <v>15</v>
      </c>
      <c r="W2" s="9" t="s">
        <v>16</v>
      </c>
      <c r="X2" s="9" t="s">
        <v>17</v>
      </c>
      <c r="Y2" s="9" t="s">
        <v>19</v>
      </c>
      <c r="Z2" s="9" t="s">
        <v>20</v>
      </c>
      <c r="AA2" s="9" t="s">
        <v>22</v>
      </c>
      <c r="AB2" s="9" t="s">
        <v>13</v>
      </c>
      <c r="AC2" s="9" t="s">
        <v>14</v>
      </c>
      <c r="AD2" s="9" t="s">
        <v>15</v>
      </c>
      <c r="AE2" s="9" t="s">
        <v>16</v>
      </c>
      <c r="AF2" s="9" t="s">
        <v>17</v>
      </c>
      <c r="AG2" s="9" t="s">
        <v>19</v>
      </c>
      <c r="AH2" s="9" t="s">
        <v>20</v>
      </c>
      <c r="AI2" s="9" t="s">
        <v>23</v>
      </c>
      <c r="AJ2" s="9" t="s">
        <v>13</v>
      </c>
      <c r="AK2" s="9" t="s">
        <v>14</v>
      </c>
      <c r="AL2" s="9" t="s">
        <v>15</v>
      </c>
      <c r="AM2" s="9" t="s">
        <v>16</v>
      </c>
      <c r="AN2" s="9" t="s">
        <v>17</v>
      </c>
      <c r="AO2" s="9" t="s">
        <v>19</v>
      </c>
      <c r="AP2" s="9" t="s">
        <v>20</v>
      </c>
      <c r="AQ2" s="9" t="s">
        <v>24</v>
      </c>
      <c r="AR2" s="9" t="s">
        <v>13</v>
      </c>
      <c r="AS2" s="9" t="s">
        <v>14</v>
      </c>
      <c r="AT2" s="9" t="s">
        <v>15</v>
      </c>
      <c r="AU2" s="9" t="s">
        <v>16</v>
      </c>
      <c r="AV2" s="9" t="s">
        <v>17</v>
      </c>
      <c r="AW2" s="9" t="s">
        <v>19</v>
      </c>
      <c r="AX2" s="9" t="s">
        <v>20</v>
      </c>
      <c r="AY2" s="10"/>
      <c r="AZ2" s="9" t="s">
        <v>25</v>
      </c>
    </row>
    <row r="3" spans="1:52" x14ac:dyDescent="0.25">
      <c r="A3" s="11"/>
      <c r="B3" s="12">
        <v>1</v>
      </c>
      <c r="C3" s="13" t="s">
        <v>26</v>
      </c>
      <c r="D3" s="14" t="s">
        <v>27</v>
      </c>
      <c r="E3" s="15">
        <v>3</v>
      </c>
      <c r="F3" s="16">
        <v>4.2</v>
      </c>
      <c r="G3" s="16">
        <v>2.2999999999999998</v>
      </c>
      <c r="H3" s="12">
        <v>1316.8</v>
      </c>
      <c r="I3" s="12"/>
      <c r="J3" s="17">
        <v>43102</v>
      </c>
      <c r="K3" s="14">
        <v>2.6</v>
      </c>
      <c r="L3" s="12"/>
      <c r="M3" s="12"/>
      <c r="N3" s="12"/>
      <c r="O3" s="12"/>
      <c r="P3" s="18">
        <v>43285</v>
      </c>
      <c r="Q3" s="12">
        <f>_xlfn.DAYS(P3,J3)</f>
        <v>183</v>
      </c>
      <c r="R3" s="19">
        <f>SUM(((K3-E3)/Q3)*365)</f>
        <v>-0.79781420765027311</v>
      </c>
      <c r="S3" s="12">
        <v>2.5</v>
      </c>
      <c r="T3" s="12"/>
      <c r="U3" s="12"/>
      <c r="V3" s="12"/>
      <c r="W3" s="12"/>
      <c r="X3" s="18">
        <v>43544</v>
      </c>
      <c r="Y3" s="12">
        <f>_xlfn.DAYS(X3,P3)</f>
        <v>259</v>
      </c>
      <c r="Z3" s="19">
        <f>SUM(((S3-K3)/Y3)*365)</f>
        <v>-0.14092664092664103</v>
      </c>
      <c r="AA3" s="12">
        <v>2.5</v>
      </c>
      <c r="AB3" s="12"/>
      <c r="AC3" s="12"/>
      <c r="AD3" s="12"/>
      <c r="AE3" s="12"/>
      <c r="AF3" s="18">
        <v>43728</v>
      </c>
      <c r="AG3" s="12">
        <f>_xlfn.DAYS(AF3,X3)</f>
        <v>184</v>
      </c>
      <c r="AH3" s="19">
        <f>SUM(((AA3-S3)/AG3)*365)</f>
        <v>0</v>
      </c>
      <c r="AI3" s="12"/>
      <c r="AJ3" s="12"/>
      <c r="AK3" s="12"/>
      <c r="AL3" s="12"/>
      <c r="AM3" s="12"/>
      <c r="AN3" s="12"/>
      <c r="AO3" s="12"/>
      <c r="AP3" s="12"/>
      <c r="AQ3" s="10"/>
      <c r="AR3" s="10"/>
      <c r="AS3" s="10"/>
      <c r="AT3" s="10"/>
      <c r="AU3" s="10"/>
      <c r="AV3" s="10"/>
      <c r="AW3" s="10"/>
      <c r="AX3" s="10"/>
      <c r="AY3" s="20">
        <f>_xlfn.DAYS(AF3,J3)</f>
        <v>626</v>
      </c>
      <c r="AZ3" s="21">
        <f>SUM(((AA3-E3)/AY3)*365)</f>
        <v>-0.29153354632587858</v>
      </c>
    </row>
    <row r="4" spans="1:52" x14ac:dyDescent="0.25">
      <c r="A4" s="11"/>
      <c r="B4" s="12">
        <v>3</v>
      </c>
      <c r="C4" s="13" t="s">
        <v>28</v>
      </c>
      <c r="D4" s="14" t="s">
        <v>29</v>
      </c>
      <c r="E4" s="15">
        <v>2.5</v>
      </c>
      <c r="F4" s="16">
        <v>3.2</v>
      </c>
      <c r="G4" s="16">
        <v>1.8</v>
      </c>
      <c r="H4" s="14">
        <v>1128.8</v>
      </c>
      <c r="I4" s="12"/>
      <c r="J4" s="17">
        <v>43124</v>
      </c>
      <c r="K4" s="12">
        <v>3.3</v>
      </c>
      <c r="L4" s="12"/>
      <c r="M4" s="12"/>
      <c r="N4" s="12"/>
      <c r="O4" s="12"/>
      <c r="P4" s="18">
        <v>43340</v>
      </c>
      <c r="Q4" s="12">
        <f t="shared" ref="Q4:Q39" si="0">_xlfn.DAYS(P4,J4)</f>
        <v>216</v>
      </c>
      <c r="R4" s="19">
        <f t="shared" ref="R4:R39" si="1">SUM(((K4-E4)/Q4)*365)</f>
        <v>1.3518518518518516</v>
      </c>
      <c r="S4" s="12"/>
      <c r="T4" s="12"/>
      <c r="U4" s="12"/>
      <c r="V4" s="12"/>
      <c r="W4" s="12"/>
      <c r="X4" s="18"/>
      <c r="Y4" s="12"/>
      <c r="Z4" s="19"/>
      <c r="AA4" s="12">
        <v>5.9</v>
      </c>
      <c r="AB4" s="12"/>
      <c r="AC4" s="12"/>
      <c r="AD4" s="12"/>
      <c r="AE4" s="12"/>
      <c r="AF4" s="18">
        <v>43724</v>
      </c>
      <c r="AG4" s="12">
        <f t="shared" ref="AG4:AG39" si="2">_xlfn.DAYS(AF4,X4)</f>
        <v>43724</v>
      </c>
      <c r="AH4" s="19">
        <f t="shared" ref="AH4:AH39" si="3">SUM(((AA4-S4)/AG4)*365)</f>
        <v>4.9252126978318544E-2</v>
      </c>
      <c r="AI4" s="12"/>
      <c r="AJ4" s="12"/>
      <c r="AK4" s="12"/>
      <c r="AL4" s="12"/>
      <c r="AM4" s="12"/>
      <c r="AN4" s="12"/>
      <c r="AO4" s="12"/>
      <c r="AP4" s="12"/>
      <c r="AQ4" s="10"/>
      <c r="AR4" s="10"/>
      <c r="AS4" s="10"/>
      <c r="AT4" s="10"/>
      <c r="AU4" s="10"/>
      <c r="AV4" s="10"/>
      <c r="AW4" s="10"/>
      <c r="AX4" s="10"/>
      <c r="AY4" s="20">
        <f t="shared" ref="AY4" si="4">_xlfn.DAYS(AF4,J4)</f>
        <v>600</v>
      </c>
      <c r="AZ4" s="21">
        <f>SUM(((AA4-E4)/AY4)*365)</f>
        <v>2.0683333333333334</v>
      </c>
    </row>
    <row r="5" spans="1:52" x14ac:dyDescent="0.25">
      <c r="A5" s="11"/>
      <c r="B5" s="12">
        <v>5</v>
      </c>
      <c r="C5" s="13" t="s">
        <v>30</v>
      </c>
      <c r="D5" s="14" t="s">
        <v>31</v>
      </c>
      <c r="E5" s="15">
        <v>0.4</v>
      </c>
      <c r="F5" s="16">
        <v>1.5</v>
      </c>
      <c r="G5" s="16">
        <v>0.9</v>
      </c>
      <c r="H5" s="12">
        <v>799</v>
      </c>
      <c r="I5" s="12"/>
      <c r="J5" s="17">
        <v>43193</v>
      </c>
      <c r="K5" s="12">
        <v>0.5</v>
      </c>
      <c r="L5" s="12"/>
      <c r="M5" s="12"/>
      <c r="N5" s="12"/>
      <c r="O5" s="12"/>
      <c r="P5" s="18">
        <v>43403</v>
      </c>
      <c r="Q5" s="12">
        <f t="shared" si="0"/>
        <v>210</v>
      </c>
      <c r="R5" s="19">
        <f t="shared" si="1"/>
        <v>0.17380952380952377</v>
      </c>
      <c r="S5" s="22">
        <v>0.6</v>
      </c>
      <c r="T5" s="12"/>
      <c r="U5" s="12"/>
      <c r="V5" s="12"/>
      <c r="W5" s="12"/>
      <c r="X5" s="18">
        <v>43528</v>
      </c>
      <c r="Y5" s="12">
        <f t="shared" ref="Y5:Y39" si="5">_xlfn.DAYS(X5,P5)</f>
        <v>125</v>
      </c>
      <c r="Z5" s="19">
        <f t="shared" ref="Z5:Z39" si="6">SUM(((S5-K5)/Y5)*365)</f>
        <v>0.29199999999999993</v>
      </c>
      <c r="AA5" s="12"/>
      <c r="AB5" s="12"/>
      <c r="AC5" s="12"/>
      <c r="AD5" s="12"/>
      <c r="AE5" s="12"/>
      <c r="AF5" s="12"/>
      <c r="AG5" s="12"/>
      <c r="AH5" s="19"/>
      <c r="AI5" s="12"/>
      <c r="AJ5" s="12"/>
      <c r="AK5" s="12"/>
      <c r="AL5" s="12"/>
      <c r="AM5" s="12"/>
      <c r="AN5" s="12"/>
      <c r="AO5" s="12"/>
      <c r="AP5" s="12"/>
      <c r="AQ5" s="10"/>
      <c r="AR5" s="10"/>
      <c r="AS5" s="10"/>
      <c r="AT5" s="10"/>
      <c r="AU5" s="10"/>
      <c r="AV5" s="10"/>
      <c r="AW5" s="10"/>
      <c r="AX5" s="10"/>
      <c r="AY5" s="20">
        <f>_xlfn.DAYS(X5,J5)</f>
        <v>335</v>
      </c>
      <c r="AZ5" s="21">
        <f>SUM(((S5-E5)/AY5)*365)</f>
        <v>0.217910447761194</v>
      </c>
    </row>
    <row r="6" spans="1:52" x14ac:dyDescent="0.25">
      <c r="A6" s="11" t="s">
        <v>32</v>
      </c>
      <c r="B6" s="12">
        <v>8</v>
      </c>
      <c r="C6" s="13" t="s">
        <v>33</v>
      </c>
      <c r="D6" s="14" t="s">
        <v>27</v>
      </c>
      <c r="E6" s="15">
        <v>2</v>
      </c>
      <c r="F6" s="16">
        <v>3.1</v>
      </c>
      <c r="G6" s="16">
        <v>1.7</v>
      </c>
      <c r="H6" s="12">
        <v>1128.3</v>
      </c>
      <c r="I6" s="12"/>
      <c r="J6" s="17">
        <v>43158</v>
      </c>
      <c r="K6" s="12">
        <v>1.9</v>
      </c>
      <c r="L6" s="12"/>
      <c r="M6" s="12"/>
      <c r="N6" s="12"/>
      <c r="O6" s="12"/>
      <c r="P6" s="18">
        <v>43339</v>
      </c>
      <c r="Q6" s="12">
        <f t="shared" si="0"/>
        <v>181</v>
      </c>
      <c r="R6" s="19">
        <f t="shared" si="1"/>
        <v>-0.20165745856353609</v>
      </c>
      <c r="S6" s="23">
        <v>3.4</v>
      </c>
      <c r="T6" s="23">
        <v>3.8367178912218498</v>
      </c>
      <c r="U6" s="23">
        <v>2.6301142862397802</v>
      </c>
      <c r="V6" s="12">
        <v>1000.6</v>
      </c>
      <c r="W6" s="10"/>
      <c r="X6" s="18">
        <v>43537</v>
      </c>
      <c r="Y6" s="12">
        <f t="shared" si="5"/>
        <v>198</v>
      </c>
      <c r="Z6" s="19">
        <f t="shared" si="6"/>
        <v>2.7651515151515151</v>
      </c>
      <c r="AA6" s="12"/>
      <c r="AB6" s="12"/>
      <c r="AC6" s="12"/>
      <c r="AD6" s="12"/>
      <c r="AE6" s="12"/>
      <c r="AF6" s="12"/>
      <c r="AG6" s="12"/>
      <c r="AH6" s="19"/>
      <c r="AI6" s="12"/>
      <c r="AJ6" s="12"/>
      <c r="AK6" s="12"/>
      <c r="AL6" s="12"/>
      <c r="AM6" s="12"/>
      <c r="AN6" s="12"/>
      <c r="AO6" s="12"/>
      <c r="AP6" s="12"/>
      <c r="AQ6" s="10"/>
      <c r="AR6" s="10"/>
      <c r="AS6" s="10"/>
      <c r="AT6" s="10"/>
      <c r="AU6" s="10"/>
      <c r="AV6" s="10"/>
      <c r="AW6" s="10"/>
      <c r="AX6" s="10"/>
      <c r="AY6" s="20">
        <f>_xlfn.DAYS(X6,J6)</f>
        <v>379</v>
      </c>
      <c r="AZ6" s="21">
        <f>SUM(((S6-E6)/AY6)*365)</f>
        <v>1.3482849604221636</v>
      </c>
    </row>
    <row r="7" spans="1:52" x14ac:dyDescent="0.25">
      <c r="A7" s="11" t="s">
        <v>32</v>
      </c>
      <c r="B7" s="12">
        <v>9</v>
      </c>
      <c r="C7" s="13" t="s">
        <v>28</v>
      </c>
      <c r="D7" s="14" t="s">
        <v>29</v>
      </c>
      <c r="E7" s="15">
        <v>3.1</v>
      </c>
      <c r="F7" s="16">
        <v>4.3</v>
      </c>
      <c r="G7" s="16">
        <v>2.2999999999999998</v>
      </c>
      <c r="H7" s="12">
        <v>1084.7</v>
      </c>
      <c r="I7" s="12"/>
      <c r="J7" s="17">
        <v>43249</v>
      </c>
      <c r="K7" s="23">
        <v>4.5</v>
      </c>
      <c r="L7" s="23">
        <v>4</v>
      </c>
      <c r="M7" s="23">
        <v>1.9</v>
      </c>
      <c r="N7" s="12">
        <v>1166</v>
      </c>
      <c r="O7" s="12"/>
      <c r="P7" s="18">
        <v>43368</v>
      </c>
      <c r="Q7" s="12">
        <f t="shared" si="0"/>
        <v>119</v>
      </c>
      <c r="R7" s="19">
        <f>SUM(((K7-E7)/Q7)*365)</f>
        <v>4.2941176470588234</v>
      </c>
      <c r="S7" s="12"/>
      <c r="T7" s="12"/>
      <c r="U7" s="12"/>
      <c r="V7" s="12"/>
      <c r="W7" s="12"/>
      <c r="X7" s="12"/>
      <c r="Y7" s="12"/>
      <c r="Z7" s="19"/>
      <c r="AA7" s="12"/>
      <c r="AB7" s="12"/>
      <c r="AC7" s="12"/>
      <c r="AD7" s="12"/>
      <c r="AE7" s="12"/>
      <c r="AF7" s="12"/>
      <c r="AG7" s="12"/>
      <c r="AH7" s="19"/>
      <c r="AI7" s="12"/>
      <c r="AJ7" s="12"/>
      <c r="AK7" s="12"/>
      <c r="AL7" s="12"/>
      <c r="AM7" s="12"/>
      <c r="AN7" s="12"/>
      <c r="AO7" s="12"/>
      <c r="AP7" s="12"/>
      <c r="AQ7" s="10"/>
      <c r="AR7" s="10"/>
      <c r="AS7" s="10"/>
      <c r="AT7" s="10"/>
      <c r="AU7" s="10"/>
      <c r="AV7" s="10"/>
      <c r="AW7" s="10"/>
      <c r="AX7" s="10"/>
      <c r="AY7" s="20">
        <f>_xlfn.DAYS(P7,J7)</f>
        <v>119</v>
      </c>
      <c r="AZ7" s="21">
        <f>SUM(((K7-E7)/AY7)*365)</f>
        <v>4.2941176470588234</v>
      </c>
    </row>
    <row r="8" spans="1:52" x14ac:dyDescent="0.25">
      <c r="A8" s="11"/>
      <c r="B8" s="12">
        <v>10</v>
      </c>
      <c r="C8" s="13" t="s">
        <v>34</v>
      </c>
      <c r="D8" s="14" t="s">
        <v>27</v>
      </c>
      <c r="E8" s="15">
        <v>1.3</v>
      </c>
      <c r="F8" s="16">
        <v>3.4</v>
      </c>
      <c r="G8" s="16">
        <v>1.6</v>
      </c>
      <c r="H8" s="12">
        <v>1019.9</v>
      </c>
      <c r="I8" s="12"/>
      <c r="J8" s="17">
        <v>43144</v>
      </c>
      <c r="K8" s="12">
        <v>1.2</v>
      </c>
      <c r="L8" s="12"/>
      <c r="M8" s="12"/>
      <c r="N8" s="12">
        <v>1134</v>
      </c>
      <c r="O8" s="12"/>
      <c r="P8" s="18">
        <v>43327</v>
      </c>
      <c r="Q8" s="12">
        <f t="shared" si="0"/>
        <v>183</v>
      </c>
      <c r="R8" s="19">
        <f t="shared" si="1"/>
        <v>-0.19945355191256847</v>
      </c>
      <c r="S8" s="23">
        <v>1.6</v>
      </c>
      <c r="T8" s="12"/>
      <c r="U8" s="12"/>
      <c r="V8" s="12"/>
      <c r="W8" s="12"/>
      <c r="X8" s="18">
        <v>43521</v>
      </c>
      <c r="Y8" s="12">
        <f t="shared" si="5"/>
        <v>194</v>
      </c>
      <c r="Z8" s="19">
        <f t="shared" si="6"/>
        <v>0.75257731958762908</v>
      </c>
      <c r="AA8" s="12">
        <v>2.4</v>
      </c>
      <c r="AB8" s="12"/>
      <c r="AC8" s="12"/>
      <c r="AD8" s="12" t="s">
        <v>35</v>
      </c>
      <c r="AE8" s="12"/>
      <c r="AF8" s="18">
        <v>43703</v>
      </c>
      <c r="AG8" s="12">
        <f t="shared" si="2"/>
        <v>182</v>
      </c>
      <c r="AH8" s="19">
        <f t="shared" si="3"/>
        <v>1.604395604395604</v>
      </c>
      <c r="AI8" s="12">
        <v>5</v>
      </c>
      <c r="AJ8" s="12"/>
      <c r="AK8" s="12"/>
      <c r="AL8" s="12"/>
      <c r="AM8" s="12"/>
      <c r="AN8" s="18">
        <v>43993</v>
      </c>
      <c r="AO8" s="12">
        <f>_xlfn.DAYS(AN8,AF8)</f>
        <v>290</v>
      </c>
      <c r="AP8" s="19">
        <f>SUM(((AI8-AA8)/AO8)*365)</f>
        <v>3.272413793103448</v>
      </c>
      <c r="AQ8" s="10"/>
      <c r="AR8" s="10"/>
      <c r="AS8" s="10"/>
      <c r="AT8" s="10"/>
      <c r="AU8" s="10"/>
      <c r="AV8" s="10"/>
      <c r="AW8" s="10"/>
      <c r="AX8" s="10"/>
      <c r="AY8" s="20">
        <f>_xlfn.DAYS(AN8,J8)</f>
        <v>849</v>
      </c>
      <c r="AZ8" s="21">
        <f>SUM(((AI8-E8)/AY8)*365)</f>
        <v>1.5906949352179036</v>
      </c>
    </row>
    <row r="9" spans="1:52" x14ac:dyDescent="0.25">
      <c r="A9" s="11"/>
      <c r="B9" s="12">
        <v>11</v>
      </c>
      <c r="C9" s="13" t="s">
        <v>36</v>
      </c>
      <c r="D9" s="14" t="s">
        <v>29</v>
      </c>
      <c r="E9" s="15">
        <v>0.5</v>
      </c>
      <c r="F9" s="16">
        <v>0.8</v>
      </c>
      <c r="G9" s="16">
        <v>0.4</v>
      </c>
      <c r="H9" s="12">
        <v>1258.5999999999999</v>
      </c>
      <c r="I9" s="12"/>
      <c r="J9" s="17">
        <v>43256</v>
      </c>
      <c r="K9" s="12">
        <v>0.5</v>
      </c>
      <c r="L9" s="12"/>
      <c r="M9" s="12"/>
      <c r="N9" s="12">
        <v>1275.2</v>
      </c>
      <c r="O9" s="12"/>
      <c r="P9" s="18">
        <v>43410</v>
      </c>
      <c r="Q9" s="12">
        <f t="shared" si="0"/>
        <v>154</v>
      </c>
      <c r="R9" s="19">
        <f t="shared" si="1"/>
        <v>0</v>
      </c>
      <c r="S9" s="22">
        <v>0.6</v>
      </c>
      <c r="T9" s="12"/>
      <c r="U9" s="12"/>
      <c r="V9" s="12"/>
      <c r="W9" s="12"/>
      <c r="X9" s="18">
        <v>43591</v>
      </c>
      <c r="Y9" s="12">
        <f>_xlfn.DAYS(X9,P9)</f>
        <v>181</v>
      </c>
      <c r="Z9" s="19">
        <f t="shared" si="6"/>
        <v>0.20165745856353584</v>
      </c>
      <c r="AA9" s="12">
        <v>0.4</v>
      </c>
      <c r="AB9" s="12"/>
      <c r="AC9" s="12"/>
      <c r="AD9" s="12" t="s">
        <v>37</v>
      </c>
      <c r="AE9" s="12"/>
      <c r="AF9" s="18">
        <v>43775</v>
      </c>
      <c r="AG9" s="12">
        <f t="shared" si="2"/>
        <v>184</v>
      </c>
      <c r="AH9" s="19">
        <f t="shared" si="3"/>
        <v>-0.39673913043478254</v>
      </c>
      <c r="AI9" s="12"/>
      <c r="AJ9" s="12"/>
      <c r="AK9" s="12"/>
      <c r="AL9" s="12"/>
      <c r="AM9" s="12"/>
      <c r="AN9" s="12"/>
      <c r="AO9" s="12"/>
      <c r="AP9" s="19"/>
      <c r="AQ9" s="10">
        <v>0.4</v>
      </c>
      <c r="AR9" s="10"/>
      <c r="AS9" s="10"/>
      <c r="AT9" s="10"/>
      <c r="AU9" s="10"/>
      <c r="AV9" s="24">
        <v>44140</v>
      </c>
      <c r="AW9" s="10">
        <f>_xlfn.DAYS(AV9,AF9)</f>
        <v>365</v>
      </c>
      <c r="AX9" s="10">
        <f>SUM(((AQ9-AA9)/AW9)*365)</f>
        <v>0</v>
      </c>
      <c r="AY9" s="20">
        <f>_xlfn.DAYS(AV9,J9)</f>
        <v>884</v>
      </c>
      <c r="AZ9" s="21">
        <f>SUM(((AQ9-E9)/AY9)*365)</f>
        <v>-4.1289592760180988E-2</v>
      </c>
    </row>
    <row r="10" spans="1:52" x14ac:dyDescent="0.25">
      <c r="A10" s="11" t="s">
        <v>32</v>
      </c>
      <c r="B10" s="12">
        <v>12</v>
      </c>
      <c r="C10" s="13" t="s">
        <v>38</v>
      </c>
      <c r="D10" s="14" t="s">
        <v>39</v>
      </c>
      <c r="E10" s="15">
        <v>0.3</v>
      </c>
      <c r="F10" s="16">
        <v>1.5</v>
      </c>
      <c r="G10" s="16">
        <v>0.8</v>
      </c>
      <c r="H10" s="12">
        <v>1036.5</v>
      </c>
      <c r="I10" s="12"/>
      <c r="J10" s="17">
        <v>43270</v>
      </c>
      <c r="K10" s="12">
        <v>0.4</v>
      </c>
      <c r="L10" s="12"/>
      <c r="M10" s="12"/>
      <c r="N10" s="12" t="s">
        <v>40</v>
      </c>
      <c r="O10" s="12"/>
      <c r="P10" s="18">
        <v>43444</v>
      </c>
      <c r="Q10" s="12">
        <f t="shared" si="0"/>
        <v>174</v>
      </c>
      <c r="R10" s="19">
        <f t="shared" si="1"/>
        <v>0.20977011494252881</v>
      </c>
      <c r="S10" s="23">
        <v>0.8</v>
      </c>
      <c r="T10" s="23">
        <v>2.2999999999999998</v>
      </c>
      <c r="U10" s="23">
        <v>1.3</v>
      </c>
      <c r="V10" s="12">
        <v>2448.4</v>
      </c>
      <c r="W10" s="10"/>
      <c r="X10" s="18">
        <v>43614</v>
      </c>
      <c r="Y10" s="12">
        <f t="shared" si="5"/>
        <v>170</v>
      </c>
      <c r="Z10" s="19">
        <f t="shared" si="6"/>
        <v>0.85882352941176476</v>
      </c>
      <c r="AA10" s="12"/>
      <c r="AB10" s="12"/>
      <c r="AC10" s="12"/>
      <c r="AD10" s="12"/>
      <c r="AE10" s="12"/>
      <c r="AF10" s="12"/>
      <c r="AG10" s="12"/>
      <c r="AH10" s="19"/>
      <c r="AI10" s="12"/>
      <c r="AJ10" s="12"/>
      <c r="AK10" s="12"/>
      <c r="AL10" s="12"/>
      <c r="AM10" s="12"/>
      <c r="AN10" s="12"/>
      <c r="AO10" s="12"/>
      <c r="AP10" s="19"/>
      <c r="AQ10" s="10"/>
      <c r="AR10" s="10"/>
      <c r="AS10" s="10"/>
      <c r="AT10" s="10"/>
      <c r="AU10" s="10"/>
      <c r="AV10" s="10"/>
      <c r="AW10" s="10"/>
      <c r="AX10" s="10"/>
      <c r="AY10" s="20">
        <f>_xlfn.DAYS(X10,J10)</f>
        <v>344</v>
      </c>
      <c r="AZ10" s="21">
        <f>SUM(((S10-E10)/AY10)*365)</f>
        <v>0.53052325581395343</v>
      </c>
    </row>
    <row r="11" spans="1:52" x14ac:dyDescent="0.25">
      <c r="A11" s="11"/>
      <c r="B11" s="12">
        <v>13</v>
      </c>
      <c r="C11" s="14" t="s">
        <v>41</v>
      </c>
      <c r="D11" s="14" t="s">
        <v>27</v>
      </c>
      <c r="E11" s="15">
        <v>0.9</v>
      </c>
      <c r="F11" s="16">
        <v>2.5</v>
      </c>
      <c r="G11" s="16">
        <v>1.3</v>
      </c>
      <c r="H11" s="12">
        <v>1624.7</v>
      </c>
      <c r="I11" s="12"/>
      <c r="J11" s="17">
        <v>43137</v>
      </c>
      <c r="K11" s="12">
        <v>0.7</v>
      </c>
      <c r="L11" s="12"/>
      <c r="M11" s="12"/>
      <c r="N11" s="12"/>
      <c r="O11" s="12"/>
      <c r="P11" s="18">
        <v>43322</v>
      </c>
      <c r="Q11" s="12">
        <f t="shared" si="0"/>
        <v>185</v>
      </c>
      <c r="R11" s="19">
        <f t="shared" si="1"/>
        <v>-0.39459459459459478</v>
      </c>
      <c r="S11" s="22">
        <v>0.5</v>
      </c>
      <c r="T11" s="12"/>
      <c r="U11" s="12"/>
      <c r="V11" s="12"/>
      <c r="W11" s="12"/>
      <c r="X11" s="18">
        <v>43606</v>
      </c>
      <c r="Y11" s="12">
        <f t="shared" si="5"/>
        <v>284</v>
      </c>
      <c r="Z11" s="19">
        <f t="shared" si="6"/>
        <v>-0.2570422535211267</v>
      </c>
      <c r="AA11" s="12">
        <v>0.5</v>
      </c>
      <c r="AB11" s="12"/>
      <c r="AC11" s="12"/>
      <c r="AD11" s="12" t="s">
        <v>42</v>
      </c>
      <c r="AE11" s="12"/>
      <c r="AF11" s="18">
        <v>43783</v>
      </c>
      <c r="AG11" s="12">
        <f t="shared" si="2"/>
        <v>177</v>
      </c>
      <c r="AH11" s="19">
        <f t="shared" si="3"/>
        <v>0</v>
      </c>
      <c r="AI11" s="12">
        <v>0.4</v>
      </c>
      <c r="AJ11" s="12"/>
      <c r="AK11" s="12"/>
      <c r="AL11" s="12" t="s">
        <v>43</v>
      </c>
      <c r="AM11" s="12"/>
      <c r="AN11" s="18">
        <v>43970</v>
      </c>
      <c r="AO11" s="12">
        <f t="shared" ref="AO11:AO34" si="7">_xlfn.DAYS(AN11,AF11)</f>
        <v>187</v>
      </c>
      <c r="AP11" s="19">
        <f t="shared" ref="AP11:AP34" si="8">SUM(((AI11-AA11)/AO11)*365)</f>
        <v>-0.19518716577540104</v>
      </c>
      <c r="AQ11" s="10"/>
      <c r="AR11" s="10"/>
      <c r="AS11" s="10"/>
      <c r="AT11" s="10"/>
      <c r="AU11" s="10"/>
      <c r="AV11" s="10"/>
      <c r="AW11" s="10"/>
      <c r="AX11" s="10"/>
      <c r="AY11" s="20">
        <f t="shared" ref="AY11:AY20" si="9">_xlfn.DAYS(AN11,J11)</f>
        <v>833</v>
      </c>
      <c r="AZ11" s="21">
        <f>SUM(((AI11-E11)/AY11)*365)</f>
        <v>-0.2190876350540216</v>
      </c>
    </row>
    <row r="12" spans="1:52" x14ac:dyDescent="0.25">
      <c r="A12" s="11"/>
      <c r="B12" s="12">
        <v>14</v>
      </c>
      <c r="C12" s="13" t="s">
        <v>44</v>
      </c>
      <c r="D12" s="14" t="s">
        <v>31</v>
      </c>
      <c r="E12" s="15">
        <v>0</v>
      </c>
      <c r="F12" s="15">
        <v>0.3</v>
      </c>
      <c r="G12" s="15">
        <v>0.2</v>
      </c>
      <c r="H12" s="14" t="s">
        <v>45</v>
      </c>
      <c r="I12" s="12"/>
      <c r="J12" s="17">
        <v>43228</v>
      </c>
      <c r="K12" s="12">
        <v>0</v>
      </c>
      <c r="L12" s="12"/>
      <c r="M12" s="12"/>
      <c r="N12" s="12"/>
      <c r="O12" s="12"/>
      <c r="P12" s="18">
        <v>43486</v>
      </c>
      <c r="Q12" s="12">
        <f t="shared" si="0"/>
        <v>258</v>
      </c>
      <c r="R12" s="19">
        <f>SUM(((K12-E12)/Q12)*365)</f>
        <v>0</v>
      </c>
      <c r="S12" s="12"/>
      <c r="T12" s="12"/>
      <c r="U12" s="12"/>
      <c r="V12" s="12"/>
      <c r="W12" s="12"/>
      <c r="X12" s="12"/>
      <c r="Y12" s="12"/>
      <c r="Z12" s="19"/>
      <c r="AA12" s="12"/>
      <c r="AB12" s="12"/>
      <c r="AC12" s="12"/>
      <c r="AD12" s="12"/>
      <c r="AE12" s="12"/>
      <c r="AF12" s="12"/>
      <c r="AG12" s="12"/>
      <c r="AH12" s="19"/>
      <c r="AI12" s="12"/>
      <c r="AJ12" s="12"/>
      <c r="AK12" s="12"/>
      <c r="AL12" s="12"/>
      <c r="AM12" s="12"/>
      <c r="AN12" s="12"/>
      <c r="AO12" s="12"/>
      <c r="AP12" s="19"/>
      <c r="AQ12" s="10"/>
      <c r="AR12" s="10"/>
      <c r="AS12" s="10"/>
      <c r="AT12" s="10"/>
      <c r="AU12" s="10"/>
      <c r="AV12" s="10"/>
      <c r="AW12" s="10"/>
      <c r="AX12" s="10"/>
      <c r="AY12" s="20">
        <f>_xlfn.DAYS(P12,J12)</f>
        <v>258</v>
      </c>
      <c r="AZ12" s="21">
        <f>SUM(((K12-E12)/AY12)*365)</f>
        <v>0</v>
      </c>
    </row>
    <row r="13" spans="1:52" x14ac:dyDescent="0.25">
      <c r="A13" s="11"/>
      <c r="B13" s="12">
        <v>15</v>
      </c>
      <c r="C13" s="13" t="s">
        <v>46</v>
      </c>
      <c r="D13" s="14" t="s">
        <v>39</v>
      </c>
      <c r="E13" s="15">
        <v>0.2</v>
      </c>
      <c r="F13" s="16">
        <v>0.2</v>
      </c>
      <c r="G13" s="16">
        <v>0.1</v>
      </c>
      <c r="H13" s="14" t="s">
        <v>45</v>
      </c>
      <c r="I13" s="12"/>
      <c r="J13" s="17">
        <v>43214</v>
      </c>
      <c r="K13" s="12"/>
      <c r="L13" s="12"/>
      <c r="M13" s="12"/>
      <c r="N13" s="12"/>
      <c r="O13" s="12"/>
      <c r="P13" s="12"/>
      <c r="Q13" s="12"/>
      <c r="R13" s="19"/>
      <c r="S13" s="22">
        <v>0.1</v>
      </c>
      <c r="T13" s="12"/>
      <c r="U13" s="12"/>
      <c r="V13" s="12"/>
      <c r="W13" s="12"/>
      <c r="X13" s="18">
        <v>43601</v>
      </c>
      <c r="Y13" s="12">
        <f>_xlfn.DAYS(X13,J13)</f>
        <v>387</v>
      </c>
      <c r="Z13" s="19">
        <f t="shared" si="6"/>
        <v>9.4315245478036186E-2</v>
      </c>
      <c r="AA13" s="12"/>
      <c r="AB13" s="12"/>
      <c r="AC13" s="12"/>
      <c r="AD13" s="12"/>
      <c r="AE13" s="12"/>
      <c r="AF13" s="12"/>
      <c r="AG13" s="12"/>
      <c r="AH13" s="19"/>
      <c r="AI13" s="12"/>
      <c r="AJ13" s="12"/>
      <c r="AK13" s="12"/>
      <c r="AL13" s="12"/>
      <c r="AM13" s="12"/>
      <c r="AN13" s="12"/>
      <c r="AO13" s="12"/>
      <c r="AP13" s="19"/>
      <c r="AQ13" s="10"/>
      <c r="AR13" s="10"/>
      <c r="AS13" s="10"/>
      <c r="AT13" s="10"/>
      <c r="AU13" s="10"/>
      <c r="AV13" s="10"/>
      <c r="AW13" s="10"/>
      <c r="AX13" s="10"/>
      <c r="AY13" s="20">
        <f>_xlfn.DAYS(X13,J13)</f>
        <v>387</v>
      </c>
      <c r="AZ13" s="21">
        <f>SUM(((S13-E13)/AY13)*365)</f>
        <v>-9.4315245478036186E-2</v>
      </c>
    </row>
    <row r="14" spans="1:52" x14ac:dyDescent="0.25">
      <c r="A14" s="11"/>
      <c r="B14" s="12">
        <v>16</v>
      </c>
      <c r="C14" s="13" t="s">
        <v>47</v>
      </c>
      <c r="D14" s="14" t="s">
        <v>27</v>
      </c>
      <c r="E14" s="25">
        <v>0.2</v>
      </c>
      <c r="F14" s="16">
        <v>1.7</v>
      </c>
      <c r="G14" s="16">
        <v>0.9</v>
      </c>
      <c r="H14" s="26">
        <v>956.2</v>
      </c>
      <c r="I14" s="12"/>
      <c r="J14" s="17">
        <v>43235</v>
      </c>
      <c r="K14" s="12">
        <v>0.2</v>
      </c>
      <c r="L14" s="12"/>
      <c r="M14" s="12"/>
      <c r="N14" s="12"/>
      <c r="O14" s="12"/>
      <c r="P14" s="18">
        <v>43441</v>
      </c>
      <c r="Q14" s="12">
        <f t="shared" si="0"/>
        <v>206</v>
      </c>
      <c r="R14" s="19">
        <f>SUM(((K14-E14)/Q14)*365)</f>
        <v>0</v>
      </c>
      <c r="S14" s="12">
        <v>0.3</v>
      </c>
      <c r="T14" s="12"/>
      <c r="U14" s="12"/>
      <c r="V14" s="12"/>
      <c r="W14" s="12"/>
      <c r="X14" s="18">
        <v>43634</v>
      </c>
      <c r="Y14" s="12">
        <f>_xlfn.DAYS(X14,J14)</f>
        <v>399</v>
      </c>
      <c r="Z14" s="19">
        <f t="shared" si="6"/>
        <v>9.1478696741854618E-2</v>
      </c>
      <c r="AA14" s="12"/>
      <c r="AB14" s="12"/>
      <c r="AC14" s="12"/>
      <c r="AD14" s="12"/>
      <c r="AE14" s="12"/>
      <c r="AF14" s="12"/>
      <c r="AG14" s="12"/>
      <c r="AH14" s="19"/>
      <c r="AI14" s="12"/>
      <c r="AJ14" s="12"/>
      <c r="AK14" s="12"/>
      <c r="AL14" s="12"/>
      <c r="AM14" s="12"/>
      <c r="AN14" s="12"/>
      <c r="AO14" s="12"/>
      <c r="AP14" s="19"/>
      <c r="AQ14" s="10"/>
      <c r="AR14" s="10"/>
      <c r="AS14" s="10"/>
      <c r="AT14" s="10"/>
      <c r="AU14" s="10"/>
      <c r="AV14" s="10"/>
      <c r="AW14" s="10"/>
      <c r="AX14" s="10"/>
      <c r="AY14" s="20">
        <f>_xlfn.DAYS(X14,J14)</f>
        <v>399</v>
      </c>
      <c r="AZ14" s="21">
        <f>SUM(((S14-E14)/AY14)*365)</f>
        <v>9.1478696741854618E-2</v>
      </c>
    </row>
    <row r="15" spans="1:52" x14ac:dyDescent="0.25">
      <c r="A15" s="11"/>
      <c r="B15" s="12">
        <v>17</v>
      </c>
      <c r="C15" s="13" t="s">
        <v>48</v>
      </c>
      <c r="D15" s="14" t="s">
        <v>27</v>
      </c>
      <c r="E15" s="25">
        <v>1.3</v>
      </c>
      <c r="F15" s="16">
        <v>3.4</v>
      </c>
      <c r="G15" s="16">
        <v>1.7</v>
      </c>
      <c r="H15" s="14">
        <v>1328.7</v>
      </c>
      <c r="I15" s="12"/>
      <c r="J15" s="17">
        <v>43263</v>
      </c>
      <c r="K15" s="12">
        <v>1</v>
      </c>
      <c r="L15" s="12"/>
      <c r="M15" s="12"/>
      <c r="N15" s="12" t="s">
        <v>49</v>
      </c>
      <c r="O15" s="12"/>
      <c r="P15" s="18">
        <v>43467</v>
      </c>
      <c r="Q15" s="12">
        <f t="shared" si="0"/>
        <v>204</v>
      </c>
      <c r="R15" s="19">
        <f t="shared" si="1"/>
        <v>-0.53676470588235303</v>
      </c>
      <c r="S15" s="12"/>
      <c r="T15" s="12"/>
      <c r="U15" s="12"/>
      <c r="V15" s="12"/>
      <c r="W15" s="12"/>
      <c r="X15" s="12"/>
      <c r="Y15" s="12"/>
      <c r="Z15" s="19"/>
      <c r="AA15" s="12"/>
      <c r="AB15" s="12"/>
      <c r="AC15" s="12"/>
      <c r="AD15" s="12"/>
      <c r="AE15" s="12"/>
      <c r="AF15" s="12"/>
      <c r="AG15" s="12"/>
      <c r="AH15" s="19"/>
      <c r="AI15" s="12"/>
      <c r="AJ15" s="12"/>
      <c r="AK15" s="12"/>
      <c r="AL15" s="12"/>
      <c r="AM15" s="12"/>
      <c r="AN15" s="12"/>
      <c r="AO15" s="12"/>
      <c r="AP15" s="19"/>
      <c r="AQ15" s="10"/>
      <c r="AR15" s="10"/>
      <c r="AS15" s="10"/>
      <c r="AT15" s="10"/>
      <c r="AU15" s="10"/>
      <c r="AV15" s="10"/>
      <c r="AW15" s="10"/>
      <c r="AX15" s="10"/>
      <c r="AY15" s="20">
        <f>_xlfn.DAYS(P15,J15)</f>
        <v>204</v>
      </c>
      <c r="AZ15" s="21">
        <f t="shared" ref="AZ15" si="10">SUM(((AA15-E15)/AY15)*365)</f>
        <v>-2.3259803921568629</v>
      </c>
    </row>
    <row r="16" spans="1:52" x14ac:dyDescent="0.25">
      <c r="A16" s="11"/>
      <c r="B16" s="12">
        <v>18</v>
      </c>
      <c r="C16" s="13" t="s">
        <v>50</v>
      </c>
      <c r="D16" s="14" t="s">
        <v>29</v>
      </c>
      <c r="E16" s="25">
        <v>2.4</v>
      </c>
      <c r="F16" s="16">
        <v>4.2</v>
      </c>
      <c r="G16" s="16">
        <v>2.2000000000000002</v>
      </c>
      <c r="H16" s="14">
        <v>1226.7</v>
      </c>
      <c r="I16" s="12"/>
      <c r="J16" s="17">
        <v>43179</v>
      </c>
      <c r="K16" s="10"/>
      <c r="L16" s="10"/>
      <c r="M16" s="10"/>
      <c r="N16" s="10"/>
      <c r="O16" s="10"/>
      <c r="P16" s="24"/>
      <c r="Q16" s="12"/>
      <c r="R16" s="19"/>
      <c r="S16" s="12">
        <v>1.7</v>
      </c>
      <c r="T16" s="12"/>
      <c r="U16" s="12"/>
      <c r="V16" s="12">
        <v>1245.9000000000001</v>
      </c>
      <c r="W16" s="12"/>
      <c r="X16" s="18">
        <v>43538</v>
      </c>
      <c r="Y16" s="12">
        <f>_xlfn.DAYS(X16,J16)</f>
        <v>359</v>
      </c>
      <c r="Z16" s="19">
        <f t="shared" si="6"/>
        <v>1.7284122562674096</v>
      </c>
      <c r="AA16" s="12">
        <v>1.8</v>
      </c>
      <c r="AB16" s="12"/>
      <c r="AC16" s="12"/>
      <c r="AD16" s="12">
        <v>1245.9000000000001</v>
      </c>
      <c r="AE16" s="12"/>
      <c r="AF16" s="18">
        <v>43691</v>
      </c>
      <c r="AG16" s="12">
        <f t="shared" si="2"/>
        <v>153</v>
      </c>
      <c r="AH16" s="19">
        <f t="shared" si="3"/>
        <v>0.23856209150326818</v>
      </c>
      <c r="AI16" s="12">
        <v>2.4</v>
      </c>
      <c r="AJ16" s="12"/>
      <c r="AK16" s="12"/>
      <c r="AL16" s="12">
        <v>1206.4000000000001</v>
      </c>
      <c r="AM16" s="12"/>
      <c r="AN16" s="18">
        <v>43991</v>
      </c>
      <c r="AO16" s="12">
        <f t="shared" si="7"/>
        <v>300</v>
      </c>
      <c r="AP16" s="19">
        <f t="shared" si="8"/>
        <v>0.72999999999999987</v>
      </c>
      <c r="AQ16" s="10"/>
      <c r="AR16" s="10"/>
      <c r="AS16" s="10"/>
      <c r="AT16" s="10"/>
      <c r="AU16" s="10"/>
      <c r="AV16" s="10"/>
      <c r="AW16" s="10"/>
      <c r="AX16" s="10"/>
      <c r="AY16" s="20">
        <f>_xlfn.DAYS(AN16,J16)</f>
        <v>812</v>
      </c>
      <c r="AZ16" s="21">
        <f>SUM(((AI16-E16)/AY16)*365)</f>
        <v>0</v>
      </c>
    </row>
    <row r="17" spans="1:52" x14ac:dyDescent="0.25">
      <c r="A17" s="11"/>
      <c r="B17" s="12">
        <v>19</v>
      </c>
      <c r="C17" s="13" t="s">
        <v>51</v>
      </c>
      <c r="D17" s="14" t="s">
        <v>27</v>
      </c>
      <c r="E17" s="25">
        <v>1.6</v>
      </c>
      <c r="F17" s="16">
        <v>3.6</v>
      </c>
      <c r="G17" s="16">
        <v>1.9</v>
      </c>
      <c r="H17" s="12">
        <v>1166.8</v>
      </c>
      <c r="I17" s="12"/>
      <c r="J17" s="17">
        <v>43172</v>
      </c>
      <c r="K17" s="12">
        <v>1.5</v>
      </c>
      <c r="L17" s="12"/>
      <c r="M17" s="12"/>
      <c r="N17" s="12"/>
      <c r="O17" s="12"/>
      <c r="P17" s="18">
        <v>43357</v>
      </c>
      <c r="Q17" s="12">
        <f t="shared" si="0"/>
        <v>185</v>
      </c>
      <c r="R17" s="19">
        <f t="shared" si="1"/>
        <v>-0.19729729729729745</v>
      </c>
      <c r="S17" s="12">
        <v>1.5</v>
      </c>
      <c r="T17" s="12"/>
      <c r="U17" s="12"/>
      <c r="V17" s="12"/>
      <c r="W17" s="12"/>
      <c r="X17" s="18">
        <v>43526</v>
      </c>
      <c r="Y17" s="12">
        <f t="shared" si="5"/>
        <v>169</v>
      </c>
      <c r="Z17" s="19">
        <f t="shared" si="6"/>
        <v>0</v>
      </c>
      <c r="AA17" s="12">
        <v>1.7</v>
      </c>
      <c r="AB17" s="12"/>
      <c r="AC17" s="12"/>
      <c r="AD17" s="12">
        <v>1241.8</v>
      </c>
      <c r="AE17" s="12"/>
      <c r="AF17" s="18">
        <v>43710</v>
      </c>
      <c r="AG17" s="12">
        <f t="shared" si="2"/>
        <v>184</v>
      </c>
      <c r="AH17" s="19">
        <f t="shared" si="3"/>
        <v>0.39673913043478254</v>
      </c>
      <c r="AI17" s="12">
        <v>1.9</v>
      </c>
      <c r="AJ17" s="12"/>
      <c r="AK17" s="12"/>
      <c r="AL17" s="12"/>
      <c r="AM17" s="12"/>
      <c r="AN17" s="18">
        <v>43896</v>
      </c>
      <c r="AO17" s="12">
        <f t="shared" si="7"/>
        <v>186</v>
      </c>
      <c r="AP17" s="19">
        <f t="shared" si="8"/>
        <v>0.39247311827956982</v>
      </c>
      <c r="AQ17" s="10"/>
      <c r="AR17" s="10"/>
      <c r="AS17" s="10"/>
      <c r="AT17" s="10"/>
      <c r="AU17" s="10"/>
      <c r="AV17" s="10"/>
      <c r="AW17" s="10"/>
      <c r="AX17" s="10"/>
      <c r="AY17" s="20">
        <f t="shared" si="9"/>
        <v>724</v>
      </c>
      <c r="AZ17" s="21">
        <f>SUM(((AI17-E17)/AY17)*365)</f>
        <v>0.15124309392265184</v>
      </c>
    </row>
    <row r="18" spans="1:52" x14ac:dyDescent="0.25">
      <c r="A18" s="11"/>
      <c r="B18" s="12">
        <v>20</v>
      </c>
      <c r="C18" s="14" t="s">
        <v>46</v>
      </c>
      <c r="D18" s="14" t="s">
        <v>29</v>
      </c>
      <c r="E18" s="25">
        <v>1.5</v>
      </c>
      <c r="F18" s="16">
        <v>2.8</v>
      </c>
      <c r="G18" s="16">
        <v>1.4</v>
      </c>
      <c r="H18" s="14" t="s">
        <v>45</v>
      </c>
      <c r="I18" s="12"/>
      <c r="J18" s="17">
        <v>43277</v>
      </c>
      <c r="K18" s="10"/>
      <c r="L18" s="10"/>
      <c r="M18" s="10"/>
      <c r="N18" s="10"/>
      <c r="O18" s="10"/>
      <c r="P18" s="10"/>
      <c r="Q18" s="12"/>
      <c r="R18" s="19"/>
      <c r="S18" s="12">
        <v>1.3</v>
      </c>
      <c r="T18" s="12"/>
      <c r="U18" s="12"/>
      <c r="V18" s="12"/>
      <c r="W18" s="12"/>
      <c r="X18" s="18">
        <v>43539</v>
      </c>
      <c r="Y18" s="12">
        <f>_xlfn.DAYS(X18,J18)</f>
        <v>262</v>
      </c>
      <c r="Z18" s="19">
        <f>SUM(((S18-E18)/Y18)*365)</f>
        <v>-0.27862595419847325</v>
      </c>
      <c r="AA18" s="12">
        <v>1.7</v>
      </c>
      <c r="AB18" s="12"/>
      <c r="AC18" s="12"/>
      <c r="AD18" s="12"/>
      <c r="AE18" s="12"/>
      <c r="AF18" s="18">
        <v>43724</v>
      </c>
      <c r="AG18" s="12">
        <f t="shared" si="2"/>
        <v>185</v>
      </c>
      <c r="AH18" s="19">
        <f>SUM(((AA18-S18)/AG18)*365)</f>
        <v>0.78918918918918901</v>
      </c>
      <c r="AI18" s="12">
        <v>1.3</v>
      </c>
      <c r="AJ18" s="12"/>
      <c r="AK18" s="12"/>
      <c r="AL18" s="12" t="s">
        <v>45</v>
      </c>
      <c r="AM18" s="12"/>
      <c r="AN18" s="18">
        <v>43906</v>
      </c>
      <c r="AO18" s="12">
        <f t="shared" si="7"/>
        <v>182</v>
      </c>
      <c r="AP18" s="19">
        <f t="shared" si="8"/>
        <v>-0.80219780219780201</v>
      </c>
      <c r="AQ18" s="10"/>
      <c r="AR18" s="10"/>
      <c r="AS18" s="10"/>
      <c r="AT18" s="10"/>
      <c r="AU18" s="10"/>
      <c r="AV18" s="10"/>
      <c r="AW18" s="10"/>
      <c r="AX18" s="10"/>
      <c r="AY18" s="20">
        <f t="shared" si="9"/>
        <v>629</v>
      </c>
      <c r="AZ18" s="21">
        <f>SUM(((AI18-E18)/AY18)*365)</f>
        <v>-0.11605723370429251</v>
      </c>
    </row>
    <row r="19" spans="1:52" x14ac:dyDescent="0.25">
      <c r="A19" s="11"/>
      <c r="B19" s="12">
        <v>21</v>
      </c>
      <c r="C19" s="14" t="s">
        <v>52</v>
      </c>
      <c r="D19" s="14" t="s">
        <v>31</v>
      </c>
      <c r="E19" s="25">
        <v>0.1</v>
      </c>
      <c r="F19" s="16">
        <v>0.5</v>
      </c>
      <c r="G19" s="16">
        <v>0.4</v>
      </c>
      <c r="H19" s="14" t="s">
        <v>45</v>
      </c>
      <c r="I19" s="12"/>
      <c r="J19" s="17">
        <v>43284</v>
      </c>
      <c r="K19" s="12">
        <v>0</v>
      </c>
      <c r="L19" s="12"/>
      <c r="M19" s="12"/>
      <c r="N19" s="12" t="s">
        <v>45</v>
      </c>
      <c r="O19" s="12"/>
      <c r="P19" s="18">
        <v>43474</v>
      </c>
      <c r="Q19" s="12">
        <f t="shared" si="0"/>
        <v>190</v>
      </c>
      <c r="R19" s="19">
        <f t="shared" si="1"/>
        <v>-0.19210526315789472</v>
      </c>
      <c r="S19" s="12">
        <v>0</v>
      </c>
      <c r="T19" s="12"/>
      <c r="U19" s="12"/>
      <c r="V19" s="12"/>
      <c r="W19" s="12"/>
      <c r="X19" s="18">
        <v>43581</v>
      </c>
      <c r="Y19" s="12">
        <f t="shared" si="5"/>
        <v>107</v>
      </c>
      <c r="Z19" s="19">
        <f t="shared" si="6"/>
        <v>0</v>
      </c>
      <c r="AA19" s="10">
        <v>0</v>
      </c>
      <c r="AB19" s="10"/>
      <c r="AC19" s="10"/>
      <c r="AD19" s="10"/>
      <c r="AE19" s="10"/>
      <c r="AF19" s="24">
        <v>43763</v>
      </c>
      <c r="AG19" s="12">
        <f t="shared" si="2"/>
        <v>182</v>
      </c>
      <c r="AH19" s="19">
        <f t="shared" si="3"/>
        <v>0</v>
      </c>
      <c r="AI19" s="12">
        <v>0</v>
      </c>
      <c r="AJ19" s="12"/>
      <c r="AK19" s="12"/>
      <c r="AL19" s="12"/>
      <c r="AM19" s="12"/>
      <c r="AN19" s="18">
        <v>43945</v>
      </c>
      <c r="AO19" s="12">
        <f t="shared" si="7"/>
        <v>182</v>
      </c>
      <c r="AP19" s="19">
        <f t="shared" si="8"/>
        <v>0</v>
      </c>
      <c r="AQ19" s="10"/>
      <c r="AR19" s="10"/>
      <c r="AS19" s="10"/>
      <c r="AT19" s="10"/>
      <c r="AU19" s="10"/>
      <c r="AV19" s="10"/>
      <c r="AW19" s="10"/>
      <c r="AX19" s="10"/>
      <c r="AY19" s="20">
        <f t="shared" si="9"/>
        <v>661</v>
      </c>
      <c r="AZ19" s="21">
        <f>SUM(((AI19-E19)/AY19)*365)</f>
        <v>-5.521936459909229E-2</v>
      </c>
    </row>
    <row r="20" spans="1:52" x14ac:dyDescent="0.25">
      <c r="A20" s="11"/>
      <c r="B20" s="12">
        <v>22</v>
      </c>
      <c r="C20" s="13" t="s">
        <v>53</v>
      </c>
      <c r="D20" s="14" t="s">
        <v>39</v>
      </c>
      <c r="E20" s="25">
        <v>0.1</v>
      </c>
      <c r="F20" s="25">
        <v>1.5</v>
      </c>
      <c r="G20" s="27">
        <v>0.9</v>
      </c>
      <c r="H20" s="12">
        <v>627.4</v>
      </c>
      <c r="I20" s="12"/>
      <c r="J20" s="17">
        <v>43207</v>
      </c>
      <c r="K20" s="10"/>
      <c r="L20" s="10"/>
      <c r="M20" s="10"/>
      <c r="N20" s="10"/>
      <c r="O20" s="10"/>
      <c r="P20" s="10"/>
      <c r="Q20" s="12"/>
      <c r="R20" s="19"/>
      <c r="S20" s="12">
        <v>0.4</v>
      </c>
      <c r="T20" s="12"/>
      <c r="U20" s="12"/>
      <c r="V20" s="12"/>
      <c r="W20" s="12"/>
      <c r="X20" s="18">
        <v>43563</v>
      </c>
      <c r="Y20" s="12">
        <f>_xlfn.DAYS(X20,J20)</f>
        <v>356</v>
      </c>
      <c r="Z20" s="19">
        <f t="shared" si="6"/>
        <v>0.41011235955056186</v>
      </c>
      <c r="AA20" s="12"/>
      <c r="AB20" s="12"/>
      <c r="AC20" s="12"/>
      <c r="AD20" s="12"/>
      <c r="AE20" s="12"/>
      <c r="AF20" s="12"/>
      <c r="AG20" s="12"/>
      <c r="AH20" s="19"/>
      <c r="AI20" s="12">
        <v>0.4</v>
      </c>
      <c r="AJ20" s="12"/>
      <c r="AK20" s="12"/>
      <c r="AL20" s="12"/>
      <c r="AM20" s="12"/>
      <c r="AN20" s="18">
        <v>43949</v>
      </c>
      <c r="AO20" s="12">
        <f>_xlfn.DAYS(AN20,X20)</f>
        <v>386</v>
      </c>
      <c r="AP20" s="19">
        <f>SUM(((AI20-S20)/AO20)*365)</f>
        <v>0</v>
      </c>
      <c r="AQ20" s="10"/>
      <c r="AR20" s="10"/>
      <c r="AS20" s="10"/>
      <c r="AT20" s="10"/>
      <c r="AU20" s="10"/>
      <c r="AV20" s="10"/>
      <c r="AW20" s="10"/>
      <c r="AX20" s="10"/>
      <c r="AY20" s="20">
        <f t="shared" si="9"/>
        <v>742</v>
      </c>
      <c r="AZ20" s="21">
        <f>SUM(((AI20-E20)/AY20)*365)</f>
        <v>0.14757412398921835</v>
      </c>
    </row>
    <row r="21" spans="1:52" x14ac:dyDescent="0.25">
      <c r="A21" s="11"/>
      <c r="B21" s="12">
        <v>23</v>
      </c>
      <c r="C21" s="14" t="s">
        <v>54</v>
      </c>
      <c r="D21" s="14" t="s">
        <v>29</v>
      </c>
      <c r="E21" s="25">
        <v>3.1</v>
      </c>
      <c r="F21" s="16">
        <v>4.0999999999999996</v>
      </c>
      <c r="G21" s="16">
        <v>1.7</v>
      </c>
      <c r="H21" s="14">
        <v>1177.7</v>
      </c>
      <c r="I21" s="12"/>
      <c r="J21" s="17">
        <v>43347</v>
      </c>
      <c r="K21" s="12">
        <v>2.5</v>
      </c>
      <c r="L21" s="12"/>
      <c r="M21" s="12"/>
      <c r="N21" s="12"/>
      <c r="O21" s="12"/>
      <c r="P21" s="18">
        <v>43529</v>
      </c>
      <c r="Q21" s="12">
        <f t="shared" si="0"/>
        <v>182</v>
      </c>
      <c r="R21" s="19">
        <f t="shared" si="1"/>
        <v>-1.2032967032967035</v>
      </c>
      <c r="S21" s="12">
        <v>3.2</v>
      </c>
      <c r="T21" s="12"/>
      <c r="U21" s="12"/>
      <c r="V21" s="12"/>
      <c r="W21" s="12"/>
      <c r="X21" s="18">
        <v>43714</v>
      </c>
      <c r="Y21" s="12">
        <f t="shared" si="5"/>
        <v>185</v>
      </c>
      <c r="Z21" s="19">
        <f t="shared" si="6"/>
        <v>1.3810810810810814</v>
      </c>
      <c r="AA21" s="12"/>
      <c r="AB21" s="12"/>
      <c r="AC21" s="12"/>
      <c r="AD21" s="12"/>
      <c r="AE21" s="12"/>
      <c r="AF21" s="12"/>
      <c r="AG21" s="12"/>
      <c r="AH21" s="19"/>
      <c r="AI21" s="12"/>
      <c r="AJ21" s="12"/>
      <c r="AK21" s="12"/>
      <c r="AL21" s="12"/>
      <c r="AM21" s="12"/>
      <c r="AN21" s="18"/>
      <c r="AO21" s="12"/>
      <c r="AP21" s="19"/>
      <c r="AQ21" s="10">
        <v>4.9000000000000004</v>
      </c>
      <c r="AR21" s="10"/>
      <c r="AS21" s="10"/>
      <c r="AT21" s="10"/>
      <c r="AU21" s="10"/>
      <c r="AV21" s="24">
        <v>44183</v>
      </c>
      <c r="AW21" s="10">
        <f>_xlfn.DAYS(AV21,X21)</f>
        <v>469</v>
      </c>
      <c r="AX21" s="10">
        <f>SUM(((AQ21-S21)/AW21)*365)</f>
        <v>1.3230277185501067</v>
      </c>
      <c r="AY21" s="20">
        <f>_xlfn.DAYS(AV21,J21)</f>
        <v>836</v>
      </c>
      <c r="AZ21" s="21">
        <f>SUM(((AQ21-E21)/AY21)*365)</f>
        <v>0.78588516746411496</v>
      </c>
    </row>
    <row r="22" spans="1:52" x14ac:dyDescent="0.25">
      <c r="A22" s="11"/>
      <c r="B22" s="12">
        <v>25</v>
      </c>
      <c r="C22" s="14" t="s">
        <v>55</v>
      </c>
      <c r="D22" s="14" t="s">
        <v>39</v>
      </c>
      <c r="E22" s="25">
        <v>0.3</v>
      </c>
      <c r="F22" s="16">
        <v>0.6</v>
      </c>
      <c r="G22" s="16">
        <v>0.3</v>
      </c>
      <c r="H22" s="14">
        <v>1135.5999999999999</v>
      </c>
      <c r="I22" s="12"/>
      <c r="J22" s="17">
        <v>43383</v>
      </c>
      <c r="K22" s="12"/>
      <c r="L22" s="12"/>
      <c r="M22" s="12"/>
      <c r="N22" s="12"/>
      <c r="O22" s="12"/>
      <c r="P22" s="12"/>
      <c r="Q22" s="12"/>
      <c r="R22" s="19"/>
      <c r="S22" s="12">
        <v>0.3</v>
      </c>
      <c r="T22" s="12"/>
      <c r="U22" s="12"/>
      <c r="V22" s="12"/>
      <c r="W22" s="12"/>
      <c r="X22" s="18">
        <v>43742</v>
      </c>
      <c r="Y22" s="12">
        <f>_xlfn.DAYS(X22,J22)</f>
        <v>359</v>
      </c>
      <c r="Z22" s="19">
        <f t="shared" si="6"/>
        <v>0.30501392757660167</v>
      </c>
      <c r="AA22" s="12">
        <v>0.3</v>
      </c>
      <c r="AB22" s="12"/>
      <c r="AC22" s="12"/>
      <c r="AD22" s="12"/>
      <c r="AE22" s="12"/>
      <c r="AF22" s="18">
        <v>43964</v>
      </c>
      <c r="AG22" s="12">
        <f t="shared" si="2"/>
        <v>222</v>
      </c>
      <c r="AH22" s="19">
        <f t="shared" si="3"/>
        <v>0</v>
      </c>
      <c r="AI22" s="12">
        <v>0.6</v>
      </c>
      <c r="AJ22" s="12"/>
      <c r="AK22" s="12"/>
      <c r="AL22" s="12"/>
      <c r="AM22" s="12"/>
      <c r="AN22" s="18">
        <v>44106</v>
      </c>
      <c r="AO22" s="12">
        <f t="shared" si="7"/>
        <v>142</v>
      </c>
      <c r="AP22" s="19">
        <f t="shared" si="8"/>
        <v>0.77112676056338025</v>
      </c>
      <c r="AQ22" s="10"/>
      <c r="AR22" s="10"/>
      <c r="AS22" s="10"/>
      <c r="AT22" s="10"/>
      <c r="AU22" s="10"/>
      <c r="AV22" s="10"/>
      <c r="AW22" s="10"/>
      <c r="AX22" s="10"/>
      <c r="AY22" s="20">
        <f t="shared" ref="AY22:AY31" si="11">_xlfn.DAYS(AN22,J22)</f>
        <v>723</v>
      </c>
      <c r="AZ22" s="21">
        <f>SUM(((AI22-E22)/AY22)*365)</f>
        <v>0.15145228215767634</v>
      </c>
    </row>
    <row r="23" spans="1:52" x14ac:dyDescent="0.25">
      <c r="A23" s="11"/>
      <c r="B23" s="12">
        <v>26</v>
      </c>
      <c r="C23" s="13" t="s">
        <v>56</v>
      </c>
      <c r="D23" s="14" t="s">
        <v>39</v>
      </c>
      <c r="E23" s="25">
        <v>0.1</v>
      </c>
      <c r="F23" s="16">
        <v>0.4</v>
      </c>
      <c r="G23" s="16">
        <v>0.3</v>
      </c>
      <c r="H23" s="14" t="s">
        <v>45</v>
      </c>
      <c r="I23" s="12"/>
      <c r="J23" s="17">
        <v>43326</v>
      </c>
      <c r="K23" s="12">
        <v>0</v>
      </c>
      <c r="L23" s="12"/>
      <c r="M23" s="12"/>
      <c r="N23" s="12"/>
      <c r="O23" s="12"/>
      <c r="P23" s="18">
        <v>43523</v>
      </c>
      <c r="Q23" s="12">
        <f t="shared" si="0"/>
        <v>197</v>
      </c>
      <c r="R23" s="19">
        <f t="shared" si="1"/>
        <v>-0.18527918781725888</v>
      </c>
      <c r="S23" s="12">
        <v>0</v>
      </c>
      <c r="T23" s="12"/>
      <c r="U23" s="12"/>
      <c r="V23" s="12"/>
      <c r="W23" s="12"/>
      <c r="X23" s="18">
        <v>43710</v>
      </c>
      <c r="Y23" s="12">
        <f t="shared" si="5"/>
        <v>187</v>
      </c>
      <c r="Z23" s="19">
        <f t="shared" si="6"/>
        <v>0</v>
      </c>
      <c r="AA23" s="12">
        <v>0</v>
      </c>
      <c r="AB23" s="12"/>
      <c r="AC23" s="12"/>
      <c r="AD23" s="12"/>
      <c r="AE23" s="12"/>
      <c r="AF23" s="18">
        <v>43962</v>
      </c>
      <c r="AG23" s="12">
        <f t="shared" si="2"/>
        <v>252</v>
      </c>
      <c r="AH23" s="19">
        <f t="shared" si="3"/>
        <v>0</v>
      </c>
      <c r="AI23" s="12">
        <v>0</v>
      </c>
      <c r="AJ23" s="12"/>
      <c r="AK23" s="12"/>
      <c r="AL23" s="12"/>
      <c r="AM23" s="12"/>
      <c r="AN23" s="18">
        <v>44055</v>
      </c>
      <c r="AO23" s="12">
        <f>_xlfn.DAYS(AN23,AF23)</f>
        <v>93</v>
      </c>
      <c r="AP23" s="19">
        <f t="shared" si="8"/>
        <v>0</v>
      </c>
      <c r="AQ23" s="10"/>
      <c r="AR23" s="10"/>
      <c r="AS23" s="10"/>
      <c r="AT23" s="10"/>
      <c r="AU23" s="10"/>
      <c r="AV23" s="10"/>
      <c r="AW23" s="10"/>
      <c r="AX23" s="10"/>
      <c r="AY23" s="20">
        <f t="shared" si="11"/>
        <v>729</v>
      </c>
      <c r="AZ23" s="21">
        <f t="shared" ref="AZ23:AZ26" si="12">SUM(((AI23-E23)/AY23)*365)</f>
        <v>-5.0068587105624146E-2</v>
      </c>
    </row>
    <row r="24" spans="1:52" x14ac:dyDescent="0.25">
      <c r="A24" s="11"/>
      <c r="B24" s="12">
        <v>27</v>
      </c>
      <c r="C24" s="14" t="s">
        <v>47</v>
      </c>
      <c r="D24" s="14" t="s">
        <v>27</v>
      </c>
      <c r="E24" s="25">
        <v>0.4</v>
      </c>
      <c r="F24" s="16">
        <v>1.4</v>
      </c>
      <c r="G24" s="16">
        <v>0.6</v>
      </c>
      <c r="H24" s="14">
        <v>1235.8</v>
      </c>
      <c r="I24" s="12"/>
      <c r="J24" s="17">
        <v>43376</v>
      </c>
      <c r="K24" s="12">
        <v>0.3</v>
      </c>
      <c r="L24" s="12"/>
      <c r="M24" s="12"/>
      <c r="N24" s="12"/>
      <c r="O24" s="12"/>
      <c r="P24" s="18">
        <v>43563</v>
      </c>
      <c r="Q24" s="12">
        <f t="shared" si="0"/>
        <v>187</v>
      </c>
      <c r="R24" s="19">
        <f t="shared" si="1"/>
        <v>-0.19518716577540116</v>
      </c>
      <c r="S24" s="12">
        <v>0.4</v>
      </c>
      <c r="T24" s="12"/>
      <c r="U24" s="12"/>
      <c r="V24" s="12"/>
      <c r="W24" s="12"/>
      <c r="X24" s="18">
        <v>43746</v>
      </c>
      <c r="Y24" s="12">
        <f t="shared" si="5"/>
        <v>183</v>
      </c>
      <c r="Z24" s="19">
        <f t="shared" si="6"/>
        <v>0.19945355191256839</v>
      </c>
      <c r="AA24" s="12">
        <v>0.3</v>
      </c>
      <c r="AB24" s="12"/>
      <c r="AC24" s="12"/>
      <c r="AD24" s="12"/>
      <c r="AE24" s="12"/>
      <c r="AF24" s="18">
        <v>43929</v>
      </c>
      <c r="AG24" s="12">
        <f t="shared" si="2"/>
        <v>183</v>
      </c>
      <c r="AH24" s="19">
        <f t="shared" si="3"/>
        <v>-0.19945355191256839</v>
      </c>
      <c r="AI24" s="12">
        <v>0.4</v>
      </c>
      <c r="AJ24" s="12"/>
      <c r="AK24" s="12"/>
      <c r="AL24" s="12"/>
      <c r="AM24" s="12"/>
      <c r="AN24" s="18">
        <v>44110</v>
      </c>
      <c r="AO24" s="12">
        <f t="shared" si="7"/>
        <v>181</v>
      </c>
      <c r="AP24" s="19">
        <f t="shared" si="8"/>
        <v>0.20165745856353598</v>
      </c>
      <c r="AQ24" s="10"/>
      <c r="AR24" s="10"/>
      <c r="AS24" s="10"/>
      <c r="AT24" s="10"/>
      <c r="AU24" s="10"/>
      <c r="AV24" s="10"/>
      <c r="AW24" s="10"/>
      <c r="AX24" s="10"/>
      <c r="AY24" s="20">
        <f t="shared" si="11"/>
        <v>734</v>
      </c>
      <c r="AZ24" s="21">
        <f t="shared" si="12"/>
        <v>0</v>
      </c>
    </row>
    <row r="25" spans="1:52" x14ac:dyDescent="0.25">
      <c r="A25" s="11"/>
      <c r="B25" s="12">
        <v>28</v>
      </c>
      <c r="C25" s="14" t="s">
        <v>50</v>
      </c>
      <c r="D25" s="14" t="s">
        <v>31</v>
      </c>
      <c r="E25" s="25">
        <v>0.1</v>
      </c>
      <c r="F25" s="16">
        <v>0.7</v>
      </c>
      <c r="G25" s="16">
        <v>0.4</v>
      </c>
      <c r="H25" s="14" t="s">
        <v>45</v>
      </c>
      <c r="I25" s="12"/>
      <c r="J25" s="17">
        <v>43340</v>
      </c>
      <c r="K25" s="12"/>
      <c r="L25" s="12"/>
      <c r="M25" s="12"/>
      <c r="N25" s="12"/>
      <c r="O25" s="12"/>
      <c r="P25" s="12"/>
      <c r="Q25" s="12"/>
      <c r="R25" s="19"/>
      <c r="S25" s="12"/>
      <c r="T25" s="12"/>
      <c r="U25" s="12"/>
      <c r="V25" s="12"/>
      <c r="W25" s="12"/>
      <c r="X25" s="12"/>
      <c r="Y25" s="12"/>
      <c r="Z25" s="19"/>
      <c r="AA25" s="12">
        <v>1</v>
      </c>
      <c r="AB25" s="12"/>
      <c r="AC25" s="12"/>
      <c r="AD25" s="12"/>
      <c r="AE25" s="12"/>
      <c r="AF25" s="18">
        <v>43854</v>
      </c>
      <c r="AG25" s="12">
        <f t="shared" si="2"/>
        <v>43854</v>
      </c>
      <c r="AH25" s="19">
        <f t="shared" si="3"/>
        <v>8.3230720116751044E-3</v>
      </c>
      <c r="AI25" s="12">
        <v>1</v>
      </c>
      <c r="AJ25" s="12"/>
      <c r="AK25" s="12"/>
      <c r="AL25" s="12"/>
      <c r="AM25" s="12"/>
      <c r="AN25" s="18">
        <v>44092</v>
      </c>
      <c r="AO25" s="12">
        <f t="shared" si="7"/>
        <v>238</v>
      </c>
      <c r="AP25" s="19">
        <f t="shared" si="8"/>
        <v>0</v>
      </c>
      <c r="AQ25" s="10"/>
      <c r="AR25" s="10"/>
      <c r="AS25" s="10"/>
      <c r="AT25" s="10"/>
      <c r="AU25" s="10"/>
      <c r="AV25" s="10"/>
      <c r="AW25" s="10"/>
      <c r="AX25" s="10"/>
      <c r="AY25" s="20">
        <f t="shared" si="11"/>
        <v>752</v>
      </c>
      <c r="AZ25" s="21">
        <f t="shared" si="12"/>
        <v>0.43683510638297873</v>
      </c>
    </row>
    <row r="26" spans="1:52" x14ac:dyDescent="0.25">
      <c r="A26" s="11"/>
      <c r="B26" s="12">
        <v>29</v>
      </c>
      <c r="C26" s="14" t="s">
        <v>57</v>
      </c>
      <c r="D26" s="14" t="s">
        <v>31</v>
      </c>
      <c r="E26" s="25">
        <v>0.2</v>
      </c>
      <c r="F26" s="16">
        <v>0.6</v>
      </c>
      <c r="G26" s="16">
        <v>0.4</v>
      </c>
      <c r="H26" s="14" t="s">
        <v>45</v>
      </c>
      <c r="I26" s="12"/>
      <c r="J26" s="17">
        <v>43418</v>
      </c>
      <c r="K26" s="12">
        <v>0.1</v>
      </c>
      <c r="L26" s="12"/>
      <c r="M26" s="12"/>
      <c r="N26" s="12"/>
      <c r="O26" s="12"/>
      <c r="P26" s="18">
        <v>43609</v>
      </c>
      <c r="Q26" s="12"/>
      <c r="R26" s="19"/>
      <c r="S26" s="12">
        <v>0.1</v>
      </c>
      <c r="T26" s="12"/>
      <c r="U26" s="12"/>
      <c r="V26" s="12"/>
      <c r="W26" s="12"/>
      <c r="X26" s="18">
        <v>44160</v>
      </c>
      <c r="Y26" s="12">
        <f>_xlfn.DAYS(X26,J26)</f>
        <v>742</v>
      </c>
      <c r="Z26" s="19">
        <f t="shared" si="6"/>
        <v>0</v>
      </c>
      <c r="AA26" s="12">
        <v>0.2</v>
      </c>
      <c r="AB26" s="12"/>
      <c r="AC26" s="12"/>
      <c r="AD26" s="12"/>
      <c r="AE26" s="12"/>
      <c r="AF26" s="18">
        <v>43976</v>
      </c>
      <c r="AG26" s="12">
        <f t="shared" si="2"/>
        <v>-184</v>
      </c>
      <c r="AH26" s="19">
        <f t="shared" si="3"/>
        <v>-0.1983695652173913</v>
      </c>
      <c r="AI26" s="12">
        <v>0.1</v>
      </c>
      <c r="AJ26" s="12"/>
      <c r="AK26" s="12"/>
      <c r="AL26" s="12"/>
      <c r="AM26" s="12"/>
      <c r="AN26" s="18">
        <v>44177</v>
      </c>
      <c r="AO26" s="12">
        <f t="shared" si="7"/>
        <v>201</v>
      </c>
      <c r="AP26" s="19">
        <f t="shared" si="8"/>
        <v>-0.18159203980099506</v>
      </c>
      <c r="AQ26" s="10"/>
      <c r="AR26" s="10"/>
      <c r="AS26" s="10"/>
      <c r="AT26" s="10"/>
      <c r="AU26" s="10"/>
      <c r="AV26" s="10"/>
      <c r="AW26" s="10"/>
      <c r="AX26" s="10"/>
      <c r="AY26" s="20">
        <f t="shared" si="11"/>
        <v>759</v>
      </c>
      <c r="AZ26" s="21">
        <f t="shared" si="12"/>
        <v>-4.8089591567852447E-2</v>
      </c>
    </row>
    <row r="27" spans="1:52" x14ac:dyDescent="0.25">
      <c r="A27" s="11"/>
      <c r="B27" s="12">
        <v>30</v>
      </c>
      <c r="C27" s="14" t="s">
        <v>33</v>
      </c>
      <c r="D27" s="14" t="s">
        <v>29</v>
      </c>
      <c r="E27" s="25">
        <v>3.7</v>
      </c>
      <c r="F27" s="16">
        <v>3.2</v>
      </c>
      <c r="G27" s="16">
        <v>1.6</v>
      </c>
      <c r="H27" s="14">
        <v>1497.8</v>
      </c>
      <c r="I27" s="12"/>
      <c r="J27" s="17">
        <v>43390</v>
      </c>
      <c r="K27" s="12">
        <v>3.1</v>
      </c>
      <c r="L27" s="12"/>
      <c r="M27" s="12"/>
      <c r="N27" s="12"/>
      <c r="O27" s="12"/>
      <c r="P27" s="18">
        <v>43591</v>
      </c>
      <c r="Q27" s="12"/>
      <c r="R27" s="19"/>
      <c r="S27" s="12">
        <v>3.7</v>
      </c>
      <c r="T27" s="12"/>
      <c r="U27" s="12"/>
      <c r="V27" s="12"/>
      <c r="W27" s="12"/>
      <c r="X27" s="18">
        <v>43775</v>
      </c>
      <c r="Y27" s="12">
        <f t="shared" si="5"/>
        <v>184</v>
      </c>
      <c r="Z27" s="19">
        <f t="shared" si="6"/>
        <v>1.1902173913043481</v>
      </c>
      <c r="AA27" s="12">
        <v>3.5</v>
      </c>
      <c r="AB27" s="12"/>
      <c r="AC27" s="12"/>
      <c r="AD27" s="12"/>
      <c r="AE27" s="12"/>
      <c r="AF27" s="18">
        <v>44005</v>
      </c>
      <c r="AG27" s="12">
        <f t="shared" si="2"/>
        <v>230</v>
      </c>
      <c r="AH27" s="19">
        <f t="shared" si="3"/>
        <v>-0.31739130434782636</v>
      </c>
      <c r="AI27" s="12"/>
      <c r="AJ27" s="12"/>
      <c r="AK27" s="12"/>
      <c r="AL27" s="12"/>
      <c r="AM27" s="12"/>
      <c r="AN27" s="12"/>
      <c r="AO27" s="12"/>
      <c r="AP27" s="19"/>
      <c r="AQ27" s="10"/>
      <c r="AR27" s="10"/>
      <c r="AS27" s="10"/>
      <c r="AT27" s="10"/>
      <c r="AU27" s="10"/>
      <c r="AV27" s="10"/>
      <c r="AW27" s="10"/>
      <c r="AX27" s="10"/>
      <c r="AY27" s="20">
        <f>_xlfn.DAYS(AF27,J27)</f>
        <v>615</v>
      </c>
      <c r="AZ27" s="21">
        <f t="shared" ref="AZ27" si="13">SUM(((AA27-E27)/AY27)*365)</f>
        <v>-0.11869918699187001</v>
      </c>
    </row>
    <row r="28" spans="1:52" x14ac:dyDescent="0.25">
      <c r="A28" s="11"/>
      <c r="B28" s="12">
        <v>31</v>
      </c>
      <c r="C28" s="14" t="s">
        <v>58</v>
      </c>
      <c r="D28" s="14" t="s">
        <v>39</v>
      </c>
      <c r="E28" s="25">
        <v>0.3</v>
      </c>
      <c r="F28" s="16">
        <v>0.2</v>
      </c>
      <c r="G28" s="16">
        <v>0.2</v>
      </c>
      <c r="H28" s="14" t="s">
        <v>45</v>
      </c>
      <c r="I28" s="12"/>
      <c r="J28" s="17">
        <v>43411</v>
      </c>
      <c r="K28" s="12">
        <v>0.1</v>
      </c>
      <c r="L28" s="12"/>
      <c r="M28" s="12"/>
      <c r="N28" s="12" t="s">
        <v>59</v>
      </c>
      <c r="O28" s="12"/>
      <c r="P28" s="18">
        <v>43550</v>
      </c>
      <c r="Q28" s="12">
        <f t="shared" si="0"/>
        <v>139</v>
      </c>
      <c r="R28" s="19">
        <f t="shared" si="1"/>
        <v>-0.52517985611510787</v>
      </c>
      <c r="S28" s="12">
        <v>0.1</v>
      </c>
      <c r="T28" s="12"/>
      <c r="U28" s="12"/>
      <c r="V28" s="12">
        <v>1286.8</v>
      </c>
      <c r="W28" s="12"/>
      <c r="X28" s="18">
        <v>43774</v>
      </c>
      <c r="Y28" s="12">
        <f t="shared" si="5"/>
        <v>224</v>
      </c>
      <c r="Z28" s="19">
        <f t="shared" si="6"/>
        <v>0</v>
      </c>
      <c r="AA28" s="12">
        <v>0.1</v>
      </c>
      <c r="AB28" s="12"/>
      <c r="AC28" s="12"/>
      <c r="AD28" s="12">
        <v>1221.0999999999999</v>
      </c>
      <c r="AE28" s="12"/>
      <c r="AF28" s="18">
        <v>43969</v>
      </c>
      <c r="AG28" s="12">
        <f t="shared" si="2"/>
        <v>195</v>
      </c>
      <c r="AH28" s="19">
        <f t="shared" si="3"/>
        <v>0</v>
      </c>
      <c r="AI28" s="12">
        <v>0.2</v>
      </c>
      <c r="AJ28" s="12"/>
      <c r="AK28" s="12"/>
      <c r="AL28" s="12">
        <v>1271.4000000000001</v>
      </c>
      <c r="AM28" s="12"/>
      <c r="AN28" s="18">
        <v>44144</v>
      </c>
      <c r="AO28" s="12">
        <f t="shared" si="7"/>
        <v>175</v>
      </c>
      <c r="AP28" s="19">
        <f t="shared" si="8"/>
        <v>0.20857142857142857</v>
      </c>
      <c r="AQ28" s="10"/>
      <c r="AR28" s="10"/>
      <c r="AS28" s="10"/>
      <c r="AT28" s="10"/>
      <c r="AU28" s="10"/>
      <c r="AV28" s="10"/>
      <c r="AW28" s="10"/>
      <c r="AX28" s="10"/>
      <c r="AY28" s="20">
        <f t="shared" si="11"/>
        <v>733</v>
      </c>
      <c r="AZ28" s="21">
        <f>SUM(((AI28-E28)/AY28)*365)</f>
        <v>-4.9795361527967243E-2</v>
      </c>
    </row>
    <row r="29" spans="1:52" x14ac:dyDescent="0.25">
      <c r="A29" s="11"/>
      <c r="B29" s="12">
        <v>32</v>
      </c>
      <c r="C29" s="14" t="s">
        <v>60</v>
      </c>
      <c r="D29" s="14" t="s">
        <v>29</v>
      </c>
      <c r="E29" s="25">
        <v>0.2</v>
      </c>
      <c r="F29" s="16">
        <v>1.5</v>
      </c>
      <c r="G29" s="16">
        <v>0.9</v>
      </c>
      <c r="H29" s="14">
        <v>1183.0999999999999</v>
      </c>
      <c r="I29" s="12"/>
      <c r="J29" s="17">
        <v>43446</v>
      </c>
      <c r="K29" s="12"/>
      <c r="L29" s="12"/>
      <c r="M29" s="12"/>
      <c r="N29" s="12"/>
      <c r="O29" s="12"/>
      <c r="P29" s="12"/>
      <c r="Q29" s="12"/>
      <c r="R29" s="19"/>
      <c r="S29" s="12">
        <v>0.2</v>
      </c>
      <c r="T29" s="12"/>
      <c r="U29" s="12"/>
      <c r="V29" s="12"/>
      <c r="W29" s="12"/>
      <c r="X29" s="18">
        <v>43735</v>
      </c>
      <c r="Y29" s="12">
        <f>_xlfn.DAYS(X29,J29)</f>
        <v>289</v>
      </c>
      <c r="Z29" s="19">
        <f t="shared" si="6"/>
        <v>0.2525951557093426</v>
      </c>
      <c r="AA29" s="12"/>
      <c r="AB29" s="12"/>
      <c r="AC29" s="12"/>
      <c r="AD29" s="12"/>
      <c r="AE29" s="12"/>
      <c r="AF29" s="12"/>
      <c r="AG29" s="12"/>
      <c r="AH29" s="19"/>
      <c r="AI29" s="12">
        <v>0.3</v>
      </c>
      <c r="AJ29" s="12"/>
      <c r="AK29" s="12"/>
      <c r="AL29" s="12"/>
      <c r="AM29" s="12"/>
      <c r="AN29" s="18">
        <v>44176</v>
      </c>
      <c r="AO29" s="12">
        <f>_xlfn.DAYS(AN29,X29)</f>
        <v>441</v>
      </c>
      <c r="AP29" s="19">
        <f>SUM(((AI29-S29)/AO29)*365)</f>
        <v>8.2766439909297038E-2</v>
      </c>
      <c r="AQ29" s="10"/>
      <c r="AR29" s="10"/>
      <c r="AS29" s="10"/>
      <c r="AT29" s="10"/>
      <c r="AU29" s="10"/>
      <c r="AV29" s="10"/>
      <c r="AW29" s="10"/>
      <c r="AX29" s="10"/>
      <c r="AY29" s="20">
        <f t="shared" si="11"/>
        <v>730</v>
      </c>
      <c r="AZ29" s="21">
        <f t="shared" ref="AZ29:AZ31" si="14">SUM(((AI29-E29)/AY29)*365)</f>
        <v>4.9999999999999989E-2</v>
      </c>
    </row>
    <row r="30" spans="1:52" x14ac:dyDescent="0.25">
      <c r="A30" s="11"/>
      <c r="B30" s="12">
        <v>33</v>
      </c>
      <c r="C30" s="14" t="s">
        <v>61</v>
      </c>
      <c r="D30" s="14" t="s">
        <v>29</v>
      </c>
      <c r="E30" s="25">
        <v>2.2999999999999998</v>
      </c>
      <c r="F30" s="16">
        <v>8.3000000000000007</v>
      </c>
      <c r="G30" s="16">
        <v>4.5999999999999996</v>
      </c>
      <c r="H30" s="14">
        <v>1069.5</v>
      </c>
      <c r="I30" s="12"/>
      <c r="J30" s="17">
        <v>43425</v>
      </c>
      <c r="K30" s="12">
        <v>2.6</v>
      </c>
      <c r="L30" s="12"/>
      <c r="M30" s="12"/>
      <c r="N30" s="12"/>
      <c r="O30" s="12"/>
      <c r="P30" s="18">
        <v>43579</v>
      </c>
      <c r="Q30" s="12">
        <f t="shared" si="0"/>
        <v>154</v>
      </c>
      <c r="R30" s="19">
        <f t="shared" si="1"/>
        <v>0.71103896103896169</v>
      </c>
      <c r="S30" s="12">
        <v>2.6</v>
      </c>
      <c r="T30" s="12"/>
      <c r="U30" s="12"/>
      <c r="V30" s="12"/>
      <c r="W30" s="12"/>
      <c r="X30" s="18">
        <v>43766</v>
      </c>
      <c r="Y30" s="12">
        <f t="shared" si="5"/>
        <v>187</v>
      </c>
      <c r="Z30" s="19">
        <f t="shared" si="6"/>
        <v>0</v>
      </c>
      <c r="AA30" s="12">
        <v>2.5</v>
      </c>
      <c r="AB30" s="12"/>
      <c r="AC30" s="12"/>
      <c r="AD30" s="12"/>
      <c r="AE30" s="12"/>
      <c r="AF30" s="18">
        <v>43979</v>
      </c>
      <c r="AG30" s="12">
        <f t="shared" si="2"/>
        <v>213</v>
      </c>
      <c r="AH30" s="19">
        <f t="shared" si="3"/>
        <v>-0.17136150234741798</v>
      </c>
      <c r="AI30" s="12">
        <v>2.9</v>
      </c>
      <c r="AJ30" s="12"/>
      <c r="AK30" s="12"/>
      <c r="AL30" s="12">
        <v>907.3</v>
      </c>
      <c r="AM30" s="12"/>
      <c r="AN30" s="18">
        <v>44087</v>
      </c>
      <c r="AO30" s="12">
        <f t="shared" si="7"/>
        <v>108</v>
      </c>
      <c r="AP30" s="19">
        <f t="shared" si="8"/>
        <v>1.3518518518518516</v>
      </c>
      <c r="AQ30" s="10"/>
      <c r="AR30" s="10"/>
      <c r="AS30" s="10"/>
      <c r="AT30" s="10"/>
      <c r="AU30" s="10"/>
      <c r="AV30" s="10"/>
      <c r="AW30" s="10"/>
      <c r="AX30" s="10"/>
      <c r="AY30" s="20">
        <f t="shared" si="11"/>
        <v>662</v>
      </c>
      <c r="AZ30" s="21">
        <f t="shared" si="14"/>
        <v>0.33081570996978854</v>
      </c>
    </row>
    <row r="31" spans="1:52" x14ac:dyDescent="0.25">
      <c r="A31" s="11"/>
      <c r="B31" s="12">
        <v>34</v>
      </c>
      <c r="C31" s="14" t="s">
        <v>62</v>
      </c>
      <c r="D31" s="14" t="s">
        <v>39</v>
      </c>
      <c r="E31" s="25">
        <v>0.1</v>
      </c>
      <c r="F31" s="16">
        <v>0</v>
      </c>
      <c r="G31" s="16">
        <v>0</v>
      </c>
      <c r="H31" s="14" t="s">
        <v>45</v>
      </c>
      <c r="I31" s="14"/>
      <c r="J31" s="18">
        <v>43404</v>
      </c>
      <c r="K31" s="12">
        <v>0</v>
      </c>
      <c r="L31" s="12"/>
      <c r="M31" s="12"/>
      <c r="N31" s="12"/>
      <c r="O31" s="12"/>
      <c r="P31" s="18">
        <v>43585</v>
      </c>
      <c r="Q31" s="12">
        <f t="shared" si="0"/>
        <v>181</v>
      </c>
      <c r="R31" s="19">
        <f t="shared" si="1"/>
        <v>-0.20165745856353592</v>
      </c>
      <c r="S31" s="12">
        <v>0</v>
      </c>
      <c r="T31" s="12"/>
      <c r="U31" s="12"/>
      <c r="V31" s="12"/>
      <c r="W31" s="12"/>
      <c r="X31" s="18">
        <v>43769</v>
      </c>
      <c r="Y31" s="12">
        <f t="shared" si="5"/>
        <v>184</v>
      </c>
      <c r="Z31" s="19">
        <f t="shared" si="6"/>
        <v>0</v>
      </c>
      <c r="AA31" s="12">
        <v>0</v>
      </c>
      <c r="AB31" s="12"/>
      <c r="AC31" s="12"/>
      <c r="AD31" s="12"/>
      <c r="AE31" s="12"/>
      <c r="AF31" s="18">
        <v>43951</v>
      </c>
      <c r="AG31" s="12">
        <f t="shared" si="2"/>
        <v>182</v>
      </c>
      <c r="AH31" s="19">
        <f t="shared" si="3"/>
        <v>0</v>
      </c>
      <c r="AI31" s="12">
        <v>0</v>
      </c>
      <c r="AJ31" s="12"/>
      <c r="AK31" s="12"/>
      <c r="AL31" s="12"/>
      <c r="AM31" s="12"/>
      <c r="AN31" s="18">
        <v>44144</v>
      </c>
      <c r="AO31" s="12">
        <f t="shared" si="7"/>
        <v>193</v>
      </c>
      <c r="AP31" s="19">
        <f t="shared" si="8"/>
        <v>0</v>
      </c>
      <c r="AQ31" s="10"/>
      <c r="AR31" s="10"/>
      <c r="AS31" s="10"/>
      <c r="AT31" s="10"/>
      <c r="AU31" s="10"/>
      <c r="AV31" s="10"/>
      <c r="AW31" s="10"/>
      <c r="AX31" s="10"/>
      <c r="AY31" s="20">
        <f t="shared" si="11"/>
        <v>740</v>
      </c>
      <c r="AZ31" s="21">
        <f t="shared" si="14"/>
        <v>-4.9324324324324327E-2</v>
      </c>
    </row>
    <row r="32" spans="1:52" x14ac:dyDescent="0.25">
      <c r="A32" s="11" t="s">
        <v>32</v>
      </c>
      <c r="B32" s="12">
        <v>35</v>
      </c>
      <c r="C32" s="14" t="s">
        <v>63</v>
      </c>
      <c r="D32" s="14" t="s">
        <v>29</v>
      </c>
      <c r="E32" s="25">
        <v>7.4</v>
      </c>
      <c r="F32" s="16">
        <v>2.4</v>
      </c>
      <c r="G32" s="16">
        <v>1.2</v>
      </c>
      <c r="H32" s="14">
        <v>1302.5</v>
      </c>
      <c r="I32" s="14"/>
      <c r="J32" s="18">
        <v>43397</v>
      </c>
      <c r="K32" s="12">
        <v>7.5</v>
      </c>
      <c r="L32" s="12"/>
      <c r="M32" s="12"/>
      <c r="N32" s="12">
        <v>1268.0999999999999</v>
      </c>
      <c r="O32" s="12"/>
      <c r="P32" s="18">
        <v>43467</v>
      </c>
      <c r="Q32" s="12">
        <f t="shared" si="0"/>
        <v>70</v>
      </c>
      <c r="R32" s="19">
        <f>SUM(((K32-E32)/Q32)*365)</f>
        <v>0.52142857142856958</v>
      </c>
      <c r="S32" s="12"/>
      <c r="T32" s="12"/>
      <c r="U32" s="12"/>
      <c r="V32" s="12"/>
      <c r="W32" s="12"/>
      <c r="X32" s="12"/>
      <c r="Y32" s="12"/>
      <c r="Z32" s="19"/>
      <c r="AA32" s="12"/>
      <c r="AB32" s="12"/>
      <c r="AC32" s="12"/>
      <c r="AD32" s="12"/>
      <c r="AE32" s="12"/>
      <c r="AF32" s="12"/>
      <c r="AG32" s="12"/>
      <c r="AH32" s="19"/>
      <c r="AI32" s="12"/>
      <c r="AJ32" s="12"/>
      <c r="AK32" s="12"/>
      <c r="AL32" s="12"/>
      <c r="AM32" s="12"/>
      <c r="AN32" s="12"/>
      <c r="AO32" s="12"/>
      <c r="AP32" s="19"/>
      <c r="AQ32" s="10"/>
      <c r="AR32" s="10"/>
      <c r="AS32" s="10"/>
      <c r="AT32" s="10"/>
      <c r="AU32" s="10"/>
      <c r="AV32" s="10"/>
      <c r="AW32" s="10"/>
      <c r="AX32" s="10"/>
      <c r="AY32" s="20">
        <v>70</v>
      </c>
      <c r="AZ32" s="21">
        <v>0.52100000000000002</v>
      </c>
    </row>
    <row r="33" spans="1:52" x14ac:dyDescent="0.25">
      <c r="A33" s="11"/>
      <c r="B33" s="12">
        <v>36</v>
      </c>
      <c r="C33" s="14" t="s">
        <v>58</v>
      </c>
      <c r="D33" s="14" t="s">
        <v>27</v>
      </c>
      <c r="E33" s="25">
        <v>2.9</v>
      </c>
      <c r="F33" s="16">
        <v>4</v>
      </c>
      <c r="G33" s="16">
        <v>2.5</v>
      </c>
      <c r="H33" s="14">
        <v>900.7</v>
      </c>
      <c r="I33" s="14"/>
      <c r="J33" s="18">
        <v>43432</v>
      </c>
      <c r="K33" s="12">
        <v>2.2999999999999998</v>
      </c>
      <c r="L33" s="12"/>
      <c r="M33" s="12"/>
      <c r="N33" s="12">
        <v>967.1</v>
      </c>
      <c r="O33" s="12"/>
      <c r="P33" s="18">
        <v>43588</v>
      </c>
      <c r="Q33" s="12">
        <f t="shared" si="0"/>
        <v>156</v>
      </c>
      <c r="R33" s="19">
        <f t="shared" si="1"/>
        <v>-1.4038461538461542</v>
      </c>
      <c r="S33" s="12">
        <v>2.2999999999999998</v>
      </c>
      <c r="T33" s="12"/>
      <c r="U33" s="12"/>
      <c r="V33" s="12" t="s">
        <v>64</v>
      </c>
      <c r="W33" s="12"/>
      <c r="X33" s="18">
        <v>43780</v>
      </c>
      <c r="Y33" s="12">
        <f t="shared" si="5"/>
        <v>192</v>
      </c>
      <c r="Z33" s="19">
        <f t="shared" si="6"/>
        <v>0</v>
      </c>
      <c r="AA33" s="12">
        <v>2.1</v>
      </c>
      <c r="AB33" s="12"/>
      <c r="AC33" s="12"/>
      <c r="AD33" s="12">
        <v>1079.9000000000001</v>
      </c>
      <c r="AE33" s="12"/>
      <c r="AF33" s="18">
        <v>43965</v>
      </c>
      <c r="AG33" s="12">
        <f t="shared" si="2"/>
        <v>185</v>
      </c>
      <c r="AH33" s="19">
        <f t="shared" si="3"/>
        <v>-0.39459459459459406</v>
      </c>
      <c r="AI33" s="12">
        <v>2.2000000000000002</v>
      </c>
      <c r="AJ33" s="12"/>
      <c r="AK33" s="12"/>
      <c r="AL33" s="12">
        <v>1077</v>
      </c>
      <c r="AM33" s="12"/>
      <c r="AN33" s="18">
        <v>44158</v>
      </c>
      <c r="AO33" s="12">
        <f t="shared" si="7"/>
        <v>193</v>
      </c>
      <c r="AP33" s="19">
        <f t="shared" si="8"/>
        <v>0.1891191709844561</v>
      </c>
      <c r="AQ33" s="10"/>
      <c r="AR33" s="10"/>
      <c r="AS33" s="10"/>
      <c r="AT33" s="10"/>
      <c r="AU33" s="10"/>
      <c r="AV33" s="10"/>
      <c r="AW33" s="10"/>
      <c r="AX33" s="10"/>
      <c r="AY33" s="20">
        <f t="shared" ref="AY33:AY36" si="15">_xlfn.DAYS(AN33,J33)</f>
        <v>726</v>
      </c>
      <c r="AZ33" s="21">
        <f>SUM(((AI33-E33)/AY33)*365)</f>
        <v>-0.35192837465564725</v>
      </c>
    </row>
    <row r="34" spans="1:52" x14ac:dyDescent="0.25">
      <c r="A34" s="11"/>
      <c r="B34" s="12">
        <v>37</v>
      </c>
      <c r="C34" s="14" t="s">
        <v>65</v>
      </c>
      <c r="D34" s="14" t="s">
        <v>29</v>
      </c>
      <c r="E34" s="25">
        <v>2</v>
      </c>
      <c r="F34" s="16">
        <v>2.4</v>
      </c>
      <c r="G34" s="16">
        <v>1.1000000000000001</v>
      </c>
      <c r="H34" s="14">
        <v>1229.4000000000001</v>
      </c>
      <c r="I34" s="12"/>
      <c r="J34" s="18">
        <v>43439</v>
      </c>
      <c r="K34" s="12">
        <v>2.6</v>
      </c>
      <c r="L34" s="12"/>
      <c r="M34" s="12"/>
      <c r="N34" s="12"/>
      <c r="O34" s="12"/>
      <c r="P34" s="18">
        <v>43609</v>
      </c>
      <c r="Q34" s="12">
        <f t="shared" si="0"/>
        <v>170</v>
      </c>
      <c r="R34" s="19">
        <f t="shared" si="1"/>
        <v>1.2882352941176474</v>
      </c>
      <c r="S34" s="12">
        <v>3.9</v>
      </c>
      <c r="T34" s="12"/>
      <c r="U34" s="12"/>
      <c r="V34" s="12"/>
      <c r="W34" s="12"/>
      <c r="X34" s="18">
        <v>43818</v>
      </c>
      <c r="Y34" s="12">
        <f t="shared" si="5"/>
        <v>209</v>
      </c>
      <c r="Z34" s="19">
        <f t="shared" si="6"/>
        <v>2.2703349282296648</v>
      </c>
      <c r="AA34" s="12">
        <v>6</v>
      </c>
      <c r="AB34" s="12"/>
      <c r="AC34" s="12"/>
      <c r="AD34" s="12"/>
      <c r="AE34" s="12"/>
      <c r="AF34" s="18">
        <v>43945</v>
      </c>
      <c r="AG34" s="12">
        <f t="shared" si="2"/>
        <v>127</v>
      </c>
      <c r="AH34" s="19">
        <f t="shared" si="3"/>
        <v>6.0354330708661417</v>
      </c>
      <c r="AI34" s="12">
        <v>8.8000000000000007</v>
      </c>
      <c r="AJ34" s="12"/>
      <c r="AK34" s="12"/>
      <c r="AL34" s="12">
        <v>1108</v>
      </c>
      <c r="AM34" s="12"/>
      <c r="AN34" s="18">
        <v>44111</v>
      </c>
      <c r="AO34" s="12">
        <f t="shared" si="7"/>
        <v>166</v>
      </c>
      <c r="AP34" s="19">
        <f t="shared" si="8"/>
        <v>6.1566265060240974</v>
      </c>
      <c r="AQ34" s="10"/>
      <c r="AR34" s="10"/>
      <c r="AS34" s="10"/>
      <c r="AT34" s="10"/>
      <c r="AU34" s="10"/>
      <c r="AV34" s="10"/>
      <c r="AW34" s="10"/>
      <c r="AX34" s="10"/>
      <c r="AY34" s="20">
        <f t="shared" si="15"/>
        <v>672</v>
      </c>
      <c r="AZ34" s="21">
        <f>SUM(((AI34-E34)/AY34)*365)</f>
        <v>3.6934523809523809</v>
      </c>
    </row>
    <row r="35" spans="1:52" x14ac:dyDescent="0.25">
      <c r="A35" s="11" t="s">
        <v>32</v>
      </c>
      <c r="B35" s="12">
        <v>39</v>
      </c>
      <c r="C35" s="14" t="s">
        <v>66</v>
      </c>
      <c r="D35" s="14" t="s">
        <v>27</v>
      </c>
      <c r="E35" s="25">
        <v>1.6</v>
      </c>
      <c r="F35" s="16">
        <v>3.1</v>
      </c>
      <c r="G35" s="16">
        <v>1.8</v>
      </c>
      <c r="H35" s="14">
        <v>1299.5</v>
      </c>
      <c r="I35" s="12"/>
      <c r="J35" s="18">
        <v>43495</v>
      </c>
      <c r="K35" s="12">
        <v>1.6</v>
      </c>
      <c r="L35" s="12"/>
      <c r="M35" s="12"/>
      <c r="N35" s="12"/>
      <c r="O35" s="12"/>
      <c r="P35" s="18">
        <v>43672</v>
      </c>
      <c r="Q35" s="12">
        <f t="shared" si="0"/>
        <v>177</v>
      </c>
      <c r="R35" s="19">
        <f t="shared" si="1"/>
        <v>0</v>
      </c>
      <c r="S35" s="12">
        <v>2.2000000000000002</v>
      </c>
      <c r="T35" s="12"/>
      <c r="U35" s="12"/>
      <c r="V35" s="12"/>
      <c r="W35" s="12"/>
      <c r="X35" s="18">
        <v>43860</v>
      </c>
      <c r="Y35" s="12">
        <f t="shared" si="5"/>
        <v>188</v>
      </c>
      <c r="Z35" s="19">
        <f t="shared" si="6"/>
        <v>1.1648936170212767</v>
      </c>
      <c r="AA35" s="12">
        <v>3.6</v>
      </c>
      <c r="AB35" s="12"/>
      <c r="AC35" s="12"/>
      <c r="AD35" s="12"/>
      <c r="AE35" s="12"/>
      <c r="AF35" s="18">
        <v>44042</v>
      </c>
      <c r="AG35" s="12">
        <f t="shared" si="2"/>
        <v>182</v>
      </c>
      <c r="AH35" s="19">
        <f t="shared" si="3"/>
        <v>2.8076923076923075</v>
      </c>
      <c r="AI35" s="12"/>
      <c r="AJ35" s="12"/>
      <c r="AK35" s="12"/>
      <c r="AL35" s="12"/>
      <c r="AM35" s="12"/>
      <c r="AN35" s="12"/>
      <c r="AO35" s="12"/>
      <c r="AP35" s="19"/>
      <c r="AQ35" s="10"/>
      <c r="AR35" s="10"/>
      <c r="AS35" s="10"/>
      <c r="AT35" s="10"/>
      <c r="AU35" s="10"/>
      <c r="AV35" s="10"/>
      <c r="AW35" s="10"/>
      <c r="AX35" s="10"/>
      <c r="AY35" s="20">
        <f>_xlfn.DAYS(AF35,J35)</f>
        <v>547</v>
      </c>
      <c r="AZ35" s="21">
        <f t="shared" ref="AZ35:AZ39" si="16">SUM(((AA35-E35)/AY35)*365)</f>
        <v>1.3345521023765996</v>
      </c>
    </row>
    <row r="36" spans="1:52" x14ac:dyDescent="0.25">
      <c r="A36" s="11"/>
      <c r="B36" s="12">
        <v>40</v>
      </c>
      <c r="C36" s="14" t="s">
        <v>67</v>
      </c>
      <c r="D36" s="14" t="s">
        <v>29</v>
      </c>
      <c r="E36" s="25">
        <v>0.9</v>
      </c>
      <c r="F36" s="16">
        <v>1.7</v>
      </c>
      <c r="G36" s="16">
        <v>1.2</v>
      </c>
      <c r="H36" s="14">
        <v>1334.2</v>
      </c>
      <c r="I36" s="12"/>
      <c r="J36" s="18">
        <v>43453</v>
      </c>
      <c r="K36" s="12">
        <v>0.6</v>
      </c>
      <c r="L36" s="12"/>
      <c r="M36" s="12"/>
      <c r="N36" s="12"/>
      <c r="O36" s="12"/>
      <c r="P36" s="18">
        <v>43707</v>
      </c>
      <c r="Q36" s="12">
        <f t="shared" si="0"/>
        <v>254</v>
      </c>
      <c r="R36" s="19">
        <f t="shared" si="1"/>
        <v>-0.43110236220472448</v>
      </c>
      <c r="S36" s="12">
        <v>0.8</v>
      </c>
      <c r="T36" s="12"/>
      <c r="U36" s="12"/>
      <c r="V36" s="12"/>
      <c r="W36" s="12"/>
      <c r="X36" s="18">
        <v>43901</v>
      </c>
      <c r="Y36" s="12">
        <f t="shared" si="5"/>
        <v>194</v>
      </c>
      <c r="Z36" s="19">
        <f t="shared" si="6"/>
        <v>0.37628865979381454</v>
      </c>
      <c r="AA36" s="14"/>
      <c r="AB36" s="14"/>
      <c r="AC36" s="14"/>
      <c r="AD36" s="14"/>
      <c r="AE36" s="14"/>
      <c r="AF36" s="14"/>
      <c r="AG36" s="12"/>
      <c r="AH36" s="19"/>
      <c r="AI36" s="28">
        <v>0.7</v>
      </c>
      <c r="AJ36" s="28"/>
      <c r="AK36" s="28"/>
      <c r="AL36" s="28"/>
      <c r="AM36" s="28"/>
      <c r="AN36" s="29">
        <v>44183</v>
      </c>
      <c r="AO36" s="28">
        <f>_xlfn.DAYS(AN36,X36)</f>
        <v>282</v>
      </c>
      <c r="AP36" s="30">
        <f>SUM(((AI36-S36)/AO36)*365)</f>
        <v>-0.12943262411347528</v>
      </c>
      <c r="AQ36" s="10"/>
      <c r="AR36" s="10"/>
      <c r="AS36" s="10"/>
      <c r="AT36" s="10"/>
      <c r="AU36" s="10"/>
      <c r="AV36" s="10"/>
      <c r="AW36" s="10"/>
      <c r="AX36" s="10"/>
      <c r="AY36" s="20">
        <f t="shared" si="15"/>
        <v>730</v>
      </c>
      <c r="AZ36" s="21">
        <f>SUM(((AI36-E36)/AY36)*365)</f>
        <v>-0.10000000000000003</v>
      </c>
    </row>
    <row r="37" spans="1:52" x14ac:dyDescent="0.25">
      <c r="A37" s="11" t="s">
        <v>32</v>
      </c>
      <c r="B37" s="12">
        <v>41</v>
      </c>
      <c r="C37" s="14" t="s">
        <v>68</v>
      </c>
      <c r="D37" s="14" t="s">
        <v>29</v>
      </c>
      <c r="E37" s="25">
        <v>1</v>
      </c>
      <c r="F37" s="16">
        <v>2.2000000000000002</v>
      </c>
      <c r="G37" s="16">
        <v>1.3</v>
      </c>
      <c r="H37" s="14">
        <v>1207.7</v>
      </c>
      <c r="I37" s="12"/>
      <c r="J37" s="18">
        <v>43558</v>
      </c>
      <c r="K37" s="12">
        <v>1.1000000000000001</v>
      </c>
      <c r="L37" s="12"/>
      <c r="M37" s="12"/>
      <c r="N37" s="12"/>
      <c r="O37" s="12"/>
      <c r="P37" s="18">
        <v>43732</v>
      </c>
      <c r="Q37" s="12">
        <f t="shared" si="0"/>
        <v>174</v>
      </c>
      <c r="R37" s="19">
        <f t="shared" si="1"/>
        <v>0.20977011494252892</v>
      </c>
      <c r="S37" s="12">
        <v>1.4</v>
      </c>
      <c r="T37" s="12"/>
      <c r="U37" s="12"/>
      <c r="V37" s="12"/>
      <c r="W37" s="12"/>
      <c r="X37" s="18">
        <v>43927</v>
      </c>
      <c r="Y37" s="12">
        <f t="shared" si="5"/>
        <v>195</v>
      </c>
      <c r="Z37" s="19">
        <f t="shared" si="6"/>
        <v>0.56153846153846121</v>
      </c>
      <c r="AA37" s="12">
        <v>2.1</v>
      </c>
      <c r="AB37" s="12"/>
      <c r="AC37" s="12"/>
      <c r="AD37" s="12"/>
      <c r="AE37" s="12"/>
      <c r="AF37" s="18">
        <v>44098</v>
      </c>
      <c r="AG37" s="12">
        <f t="shared" si="2"/>
        <v>171</v>
      </c>
      <c r="AH37" s="19">
        <f t="shared" si="3"/>
        <v>1.4941520467836262</v>
      </c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20">
        <f>_xlfn.DAYS(AF37,J37)</f>
        <v>540</v>
      </c>
      <c r="AZ37" s="21">
        <f t="shared" si="16"/>
        <v>0.74351851851851858</v>
      </c>
    </row>
    <row r="38" spans="1:52" x14ac:dyDescent="0.25">
      <c r="A38" s="11"/>
      <c r="B38" s="12">
        <v>42</v>
      </c>
      <c r="C38" s="14" t="s">
        <v>69</v>
      </c>
      <c r="D38" s="14" t="s">
        <v>29</v>
      </c>
      <c r="E38" s="25">
        <v>0.6</v>
      </c>
      <c r="F38" s="16">
        <v>1.3</v>
      </c>
      <c r="G38" s="16">
        <v>0.8</v>
      </c>
      <c r="H38" s="14">
        <v>1155.7</v>
      </c>
      <c r="I38" s="12"/>
      <c r="J38" s="18">
        <v>43565</v>
      </c>
      <c r="K38" s="12"/>
      <c r="L38" s="12"/>
      <c r="M38" s="12"/>
      <c r="N38" s="12"/>
      <c r="O38" s="12"/>
      <c r="P38" s="12"/>
      <c r="Q38" s="12"/>
      <c r="R38" s="19"/>
      <c r="S38" s="12">
        <v>0.7</v>
      </c>
      <c r="T38" s="12"/>
      <c r="U38" s="12"/>
      <c r="V38" s="12"/>
      <c r="W38" s="12"/>
      <c r="X38" s="18">
        <v>43929</v>
      </c>
      <c r="Y38" s="12">
        <f>_xlfn.DAYS(X38,J38)</f>
        <v>364</v>
      </c>
      <c r="Z38" s="19">
        <f>SUM(((S38-E38)/Y38)*365)</f>
        <v>0.10027472527472525</v>
      </c>
      <c r="AA38" s="12">
        <v>1.3</v>
      </c>
      <c r="AB38" s="12"/>
      <c r="AC38" s="12"/>
      <c r="AD38" s="12"/>
      <c r="AE38" s="12"/>
      <c r="AF38" s="18">
        <v>44113</v>
      </c>
      <c r="AG38" s="12">
        <f t="shared" si="2"/>
        <v>184</v>
      </c>
      <c r="AH38" s="19">
        <f t="shared" si="3"/>
        <v>1.1902173913043481</v>
      </c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20">
        <f>_xlfn.DAYS(AF38,J38)</f>
        <v>548</v>
      </c>
      <c r="AZ38" s="21">
        <f t="shared" si="16"/>
        <v>0.46624087591240881</v>
      </c>
    </row>
    <row r="39" spans="1:52" x14ac:dyDescent="0.25">
      <c r="A39" s="11"/>
      <c r="B39" s="28">
        <v>43</v>
      </c>
      <c r="C39" s="31" t="s">
        <v>68</v>
      </c>
      <c r="D39" s="28" t="s">
        <v>31</v>
      </c>
      <c r="E39" s="25">
        <v>0.1</v>
      </c>
      <c r="F39" s="16">
        <v>0.3</v>
      </c>
      <c r="G39" s="16">
        <v>0.2</v>
      </c>
      <c r="H39" s="31" t="s">
        <v>45</v>
      </c>
      <c r="I39" s="28"/>
      <c r="J39" s="29">
        <v>43579</v>
      </c>
      <c r="K39" s="28">
        <v>0.1</v>
      </c>
      <c r="L39" s="28"/>
      <c r="M39" s="28"/>
      <c r="N39" s="28"/>
      <c r="O39" s="28"/>
      <c r="P39" s="29">
        <v>43763</v>
      </c>
      <c r="Q39" s="12">
        <f t="shared" si="0"/>
        <v>184</v>
      </c>
      <c r="R39" s="19">
        <f t="shared" si="1"/>
        <v>0</v>
      </c>
      <c r="S39" s="28">
        <v>0.3</v>
      </c>
      <c r="T39" s="28"/>
      <c r="U39" s="28"/>
      <c r="V39" s="28"/>
      <c r="W39" s="28"/>
      <c r="X39" s="32" t="s">
        <v>70</v>
      </c>
      <c r="Y39" s="28">
        <f t="shared" si="5"/>
        <v>242</v>
      </c>
      <c r="Z39" s="19">
        <f t="shared" si="6"/>
        <v>0.30165289256198347</v>
      </c>
      <c r="AA39" s="28">
        <v>0.1</v>
      </c>
      <c r="AB39" s="28"/>
      <c r="AC39" s="28"/>
      <c r="AD39" s="28"/>
      <c r="AE39" s="28"/>
      <c r="AF39" s="29">
        <v>44136</v>
      </c>
      <c r="AG39" s="12">
        <f t="shared" si="2"/>
        <v>131</v>
      </c>
      <c r="AH39" s="19">
        <f t="shared" si="3"/>
        <v>-0.55725190839694649</v>
      </c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20">
        <f>_xlfn.DAYS(AF39,J39)</f>
        <v>557</v>
      </c>
      <c r="AZ39" s="21">
        <f t="shared" si="16"/>
        <v>0</v>
      </c>
    </row>
  </sheetData>
  <mergeCells count="7">
    <mergeCell ref="AQ1:AX1"/>
    <mergeCell ref="B1:D1"/>
    <mergeCell ref="E1:J1"/>
    <mergeCell ref="K1:R1"/>
    <mergeCell ref="S1:Z1"/>
    <mergeCell ref="AA1:AH1"/>
    <mergeCell ref="AI1:AP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Hjalte Christian Reeberg Sass</dc:creator>
  <cp:lastModifiedBy>Hjalte Christian Reeberg Sass</cp:lastModifiedBy>
  <dcterms:created xsi:type="dcterms:W3CDTF">2023-02-21T09:11:50Z</dcterms:created>
  <dcterms:modified xsi:type="dcterms:W3CDTF">2023-02-21T09:13:26Z</dcterms:modified>
</cp:coreProperties>
</file>